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F908A3D-F0AF-4F12-A8E1-8C84EE05F847}" xr6:coauthVersionLast="47" xr6:coauthVersionMax="47" xr10:uidLastSave="{00000000-0000-0000-0000-000000000000}"/>
  <bookViews>
    <workbookView xWindow="-108" yWindow="-108" windowWidth="23256" windowHeight="12576" tabRatio="726" firstSheet="4" activeTab="6" xr2:uid="{2C3BC2A8-CF2F-4C88-B899-3AACDDDB6F85}"/>
  </bookViews>
  <sheets>
    <sheet name="Total Transferta Thesari" sheetId="1" r:id="rId1"/>
    <sheet name="Transferta 2021 dhe 2022 " sheetId="2" r:id="rId2"/>
    <sheet name="Diferenca PS - PD" sheetId="4" r:id="rId3"/>
    <sheet name="5 Partitë e mëdha" sheetId="3" r:id="rId4"/>
    <sheet name="Renditje Partitë" sheetId="5" r:id="rId5"/>
    <sheet name="Renditje 10 më të &gt; dhe tjerat" sheetId="6" r:id="rId6"/>
    <sheet name="Total Transfera ndër vite" sheetId="8" r:id="rId7"/>
    <sheet name="Fin.Publik vetëm vit Fushate" sheetId="9" r:id="rId8"/>
    <sheet name="Financime për Zgjedhje" sheetId="10" r:id="rId9"/>
  </sheets>
  <externalReferences>
    <externalReference r:id="rId10"/>
  </externalReferences>
  <definedNames>
    <definedName name="_xlnm._FilterDatabase" localSheetId="1" hidden="1">'Transferta 2021 dhe 2022 '!$M$4:$N$4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0" l="1"/>
  <c r="L25" i="10"/>
  <c r="J25" i="10"/>
  <c r="H25" i="10"/>
  <c r="F25" i="10"/>
  <c r="D25" i="10"/>
  <c r="M22" i="10"/>
  <c r="N22" i="10" s="1"/>
  <c r="M23" i="10"/>
  <c r="N23" i="10" s="1"/>
  <c r="L24" i="10"/>
  <c r="K24" i="10"/>
  <c r="J24" i="10"/>
  <c r="H24" i="10"/>
  <c r="G24" i="10"/>
  <c r="F24" i="10"/>
  <c r="E24" i="10"/>
  <c r="D24" i="10"/>
  <c r="M24" i="10" s="1"/>
  <c r="N24" i="10" s="1"/>
  <c r="C24" i="10"/>
  <c r="N12" i="1"/>
  <c r="D12" i="5"/>
  <c r="D6" i="5"/>
  <c r="D7" i="5"/>
  <c r="D8" i="5"/>
  <c r="D9" i="5"/>
  <c r="D10" i="5"/>
  <c r="D11" i="5"/>
  <c r="D5" i="5"/>
  <c r="C3" i="5"/>
  <c r="N9" i="1"/>
  <c r="N10" i="1"/>
  <c r="N11" i="1"/>
  <c r="N6" i="1"/>
  <c r="N7" i="1"/>
  <c r="N8" i="1"/>
  <c r="N5" i="1"/>
  <c r="H3" i="1"/>
  <c r="Z7" i="4"/>
  <c r="Y7" i="4"/>
  <c r="X7" i="4"/>
  <c r="V7" i="4"/>
  <c r="U7" i="4"/>
  <c r="T7" i="4"/>
  <c r="S7" i="4"/>
  <c r="R7" i="4"/>
  <c r="Q7" i="4"/>
  <c r="L7" i="4"/>
  <c r="K7" i="4"/>
  <c r="J7" i="4"/>
  <c r="I7" i="4"/>
  <c r="H7" i="4"/>
  <c r="G7" i="4"/>
  <c r="F7" i="4"/>
  <c r="E7" i="4"/>
  <c r="D7" i="4"/>
  <c r="C7" i="4"/>
  <c r="L10" i="3"/>
  <c r="K10" i="3"/>
  <c r="J10" i="3"/>
  <c r="I10" i="3"/>
  <c r="H10" i="3"/>
  <c r="G10" i="3"/>
  <c r="F10" i="3"/>
  <c r="E10" i="3"/>
  <c r="D10" i="3"/>
  <c r="C10" i="3"/>
</calcChain>
</file>

<file path=xl/sharedStrings.xml><?xml version="1.0" encoding="utf-8"?>
<sst xmlns="http://schemas.openxmlformats.org/spreadsheetml/2006/main" count="343" uniqueCount="103">
  <si>
    <t>Partia Socialiste</t>
  </si>
  <si>
    <t>Partia Demokratike</t>
  </si>
  <si>
    <t>Lëvizja Socialiste për Integrim/Partia e Lirisë</t>
  </si>
  <si>
    <t>Partia për Drejtësi Integrim dhe Unitet</t>
  </si>
  <si>
    <t>-</t>
  </si>
  <si>
    <t>Partia Republikane</t>
  </si>
  <si>
    <t>Partia Social Demokrate</t>
  </si>
  <si>
    <t>Partia Bashkimi për të Drejtat e Njeriut</t>
  </si>
  <si>
    <t>Partia Lista e Barabartë</t>
  </si>
  <si>
    <t>Partia Fryma e Re Demokratike</t>
  </si>
  <si>
    <t>Partia Kristian Demokrate</t>
  </si>
  <si>
    <t>Partia Demokracia Sociale</t>
  </si>
  <si>
    <t>Partia Demokristiane</t>
  </si>
  <si>
    <t>Aleanca Kuq e Zi</t>
  </si>
  <si>
    <t>Partia Bindja Demokratike</t>
  </si>
  <si>
    <t>Lëvizja për Zhvillim Kombëtar</t>
  </si>
  <si>
    <t>Bashkimi Liberal Demokrat</t>
  </si>
  <si>
    <t>Partia Socialiste e Moderuar</t>
  </si>
  <si>
    <t>Aleanca Arbnore Kombëtare</t>
  </si>
  <si>
    <t>Partia e Gjelbër</t>
  </si>
  <si>
    <t>Partia Lëvizja e Legalitetit</t>
  </si>
  <si>
    <t>Partia Agrare Ambjentaliste</t>
  </si>
  <si>
    <t>Partia Arbnore Kombëtare</t>
  </si>
  <si>
    <t>Partia Aleanca për Demokraci dhe Solidaritet</t>
  </si>
  <si>
    <t>Partia Balli Kombëtar</t>
  </si>
  <si>
    <t>Partia Aleanca Demokratike</t>
  </si>
  <si>
    <t>Lidhja Demokristiane Shqiptare (LDK)</t>
  </si>
  <si>
    <t>Partia Socialiste e Vërtetë 91 - (PSV 91)</t>
  </si>
  <si>
    <t>Partia e Ballit Kombëtar Demokrat</t>
  </si>
  <si>
    <t>Partia "G99"</t>
  </si>
  <si>
    <t>Partia Aleanca Popullore</t>
  </si>
  <si>
    <t>Partia Pajtimit Kombëtar</t>
  </si>
  <si>
    <t>Partia e Reformave Demokratike Shqiptare</t>
  </si>
  <si>
    <t>Aleanca Popullore për Drejtësi</t>
  </si>
  <si>
    <t>Partia Kombëtare Konservatore Albania</t>
  </si>
  <si>
    <t>Partia "Ardhmëria Shqiptare" PDASH</t>
  </si>
  <si>
    <t>Partia Ora e Shqipërisë</t>
  </si>
  <si>
    <t>Partia Bashkimi Demokrat</t>
  </si>
  <si>
    <t>Partia Demokrate Për Integrim e Prosperitet</t>
  </si>
  <si>
    <t>Partia e Punës e Shqipërisë</t>
  </si>
  <si>
    <t>PARTIA E TE DREJTAVE TE MOHUARA (P.D.M)</t>
  </si>
  <si>
    <t>Partia Demokracia e Re Europiane</t>
  </si>
  <si>
    <t>Partia për Mbrojtjen e të Drejtave të Emigrantëve</t>
  </si>
  <si>
    <t>Partia e të Drejtave të Mohuara-E Re</t>
  </si>
  <si>
    <t>Partia Bashkimi Republikan i Shqipërisë</t>
  </si>
  <si>
    <t>Partia Emigracioni Shqiptar (PESH)</t>
  </si>
  <si>
    <t>Partia Lëvizja Punëtore Shqiptare</t>
  </si>
  <si>
    <t>Partia Rruga e Vërtetë Shqiptare</t>
  </si>
  <si>
    <t>Partia Toleranca e Re e Shqipërisë</t>
  </si>
  <si>
    <t>Partia Bashkimi Popullor i Pensionistëve Shqiptarë</t>
  </si>
  <si>
    <t>Partia Personat me Aftësi të Kufizuar</t>
  </si>
  <si>
    <t>Nisma Thurje</t>
  </si>
  <si>
    <t>Tabela 1: Transaksione Thesari i Shtetit për Parti Politike, 2012-2022, në lekë</t>
  </si>
  <si>
    <t>Komente dhe Analiza: Open Data Albania</t>
  </si>
  <si>
    <t>Burimi: Open Spending Albania, https://spending.data.al/en</t>
  </si>
  <si>
    <t>Parti të tjera</t>
  </si>
  <si>
    <t>Total Transferta nga Thesari për Partitë</t>
  </si>
  <si>
    <t>Tabela 2: Transaksione Thesari i Shtetit për Parti Politike, 2021, në milion lekë</t>
  </si>
  <si>
    <t>Tabela 3: Transaksione Thesari i Shtetit për Parti Politike, 2022, në milion lekë</t>
  </si>
  <si>
    <t>Grafiku 3: Transaksione Thesari i Shtetit për Parti Politike, 2022, në milion lekë</t>
  </si>
  <si>
    <t>Grafiku 2: Transaksione Thesari i Shtetit për Parti Politike, 2021, në milion lekë</t>
  </si>
  <si>
    <t>Pjesa e Transfertave për Partitë të përfituara sipas partive kryesore</t>
  </si>
  <si>
    <t xml:space="preserve">Pjesa e transfertave totale për partitë nga Thesari të marra nga PS </t>
  </si>
  <si>
    <t xml:space="preserve">Pjesa e transfertave totale për partitë nga Thesari të marra nga PD </t>
  </si>
  <si>
    <t>Diferenca PS-PD</t>
  </si>
  <si>
    <t>Parti të Tjera</t>
  </si>
  <si>
    <t>Pjesa e transfertave totale për partitë nga Thesari të marra nga Parti të Tjera</t>
  </si>
  <si>
    <t>Transaksione thesari</t>
  </si>
  <si>
    <t>Partia e të Drejtave të Mohuara (P.D.M)</t>
  </si>
  <si>
    <t>Transferta për partitë Politike, Transaksione Thesari 2012-2021, në milion lekë</t>
  </si>
  <si>
    <t>Transaksione Thesari në milion lekë</t>
  </si>
  <si>
    <t>Grafiku 10: Transferta për partitë Politike, Transaksione Thesari 2012-2021, në milion lekë</t>
  </si>
  <si>
    <t>Tabela 4:Transaksione Thesari për Partinë Socialiste dhe Demokratike, në milion lekë, 2012-2021</t>
  </si>
  <si>
    <t>Grafiku 4:Transaksione Thesari për Partinë Socialiste dhe Demokratike, në milion lekë, 2012-2021</t>
  </si>
  <si>
    <t>Tabela 5: Transferta për Partitë Politike sipas Partive Kryesore, në milion lekë, 2012-2021</t>
  </si>
  <si>
    <t>Grafiku 5: Transferta për Partitë Politike sipas Partive Kryesore, në milion lekë, 2012-2021</t>
  </si>
  <si>
    <t>Grafiku 6: Financim Publik për 5 Partitë Politike më të mëdha në vend, 2012-2021, në milion lekë</t>
  </si>
  <si>
    <t>Tabela 6: Financim Publik për 5 Partitë Politike më të mëdha në vend, 2012-2021, në milion lekë</t>
  </si>
  <si>
    <t>Tabela 7:Transaksione thesari sipas partive politike, total Financime Publike dhjetëvjeçari 2012-2021</t>
  </si>
  <si>
    <t>Grafiku 7: Transaksione thesari sipas partive politike, total Financime Publike dhjetëvjeçari 2012-2021</t>
  </si>
  <si>
    <t>Tabela 8: Transaksione thesari sipas partive politike, total Financime Publike dhjetëvjeçari 2012-2021</t>
  </si>
  <si>
    <t>Grafiku 8.1: Transaksione thesari për 10 partitë politike me më shumë vlerë Financime Publike në vend, total dhjetëvjeçari 2012-2021, në mijë lekë</t>
  </si>
  <si>
    <t>Grafiku 8.2: Transaksione thesari për 10 partitë politike me më shumë vlerë Financime Publike në vend, total dhjetëvjeçari 2012-2021, në mijë lekë</t>
  </si>
  <si>
    <t>Tabela 11: Parti që përfitojnë financim nga Buxheti i Shtetit vetëm përgjatë viteve elektorale</t>
  </si>
  <si>
    <t>Linku</t>
  </si>
  <si>
    <t>Tabela 20: Financim Publik për Partitë Politike për Fushata Zgjedhore, milion lekë</t>
  </si>
  <si>
    <t>Vlera mln Lekë</t>
  </si>
  <si>
    <t>Total 10 vjeçari</t>
  </si>
  <si>
    <t>Aktivitet Fushatë Zgjedhore</t>
  </si>
  <si>
    <t>Aktivitet Normal</t>
  </si>
  <si>
    <t>Pjesa Financim për Fushatë Zgjedhore ndaj Total</t>
  </si>
  <si>
    <t>Burimi: Fletore Zyrtare</t>
  </si>
  <si>
    <t>Transaksione Thesari
nga të cilat:</t>
  </si>
  <si>
    <t>Tabela 21: Financim Publik për Partitë Politike, në milion lekë</t>
  </si>
  <si>
    <t>Zgjedhje për Kuvend 2013</t>
  </si>
  <si>
    <t>Zgjedhje për Kuvend 2017</t>
  </si>
  <si>
    <t>Zgjedhje për Kuvend 2021</t>
  </si>
  <si>
    <t>Zgjedhje Vendore 2015</t>
  </si>
  <si>
    <t>Zgjedhje Vendore 2019</t>
  </si>
  <si>
    <t>Grafiku 20: Financim Publik për Partitë Politike për Fushata Zgjedhore, milion lekë</t>
  </si>
  <si>
    <t>Burimi: Fletore Zyrtare dhe Open Spending, https://spending.data.al/en/treasury/list/year/2019</t>
  </si>
  <si>
    <t>Grafiku 21: Financim Publik për Partitë Politike, në milion lekë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</si>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</sst>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left" vertical="center"/>
    </xf>
    <xf numFmtId="0" fontId="0" fillId="0" borderId="9" xfId="0" applyBorder="1"/>
    <xf numFmtId="0" fontId="2" fillId="0" borderId="10" xfId="0" applyFont="1" applyBorder="1"/>
    <xf numFmtId="164" fontId="2" fillId="0" borderId="0" xfId="0" applyNumberFormat="1" applyFont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/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1" xfId="0" applyFont="1" applyBorder="1"/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9" fontId="0" fillId="0" borderId="0" xfId="1" applyFont="1" applyBorder="1"/>
    <xf numFmtId="9" fontId="0" fillId="0" borderId="4" xfId="1" applyFont="1" applyBorder="1"/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0" xfId="0" applyBorder="1"/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9" fontId="0" fillId="0" borderId="5" xfId="1" applyFont="1" applyBorder="1"/>
    <xf numFmtId="9" fontId="0" fillId="0" borderId="6" xfId="1" applyFont="1" applyBorder="1"/>
    <xf numFmtId="3" fontId="0" fillId="0" borderId="4" xfId="0" applyNumberFormat="1" applyBorder="1"/>
    <xf numFmtId="3" fontId="0" fillId="0" borderId="6" xfId="0" applyNumberFormat="1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0" fillId="0" borderId="0" xfId="1" applyNumberFormat="1" applyFont="1"/>
    <xf numFmtId="165" fontId="0" fillId="0" borderId="0" xfId="1" applyNumberFormat="1" applyFont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165" fontId="0" fillId="0" borderId="8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164" fontId="0" fillId="0" borderId="0" xfId="0" applyNumberForma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22348484848482"/>
          <c:y val="7.7433628318584066E-2"/>
          <c:w val="0.47386363636363632"/>
          <c:h val="0.92256637168141575"/>
        </c:manualLayout>
      </c:layout>
      <c:pieChart>
        <c:varyColors val="1"/>
        <c:ser>
          <c:idx val="0"/>
          <c:order val="0"/>
          <c:tx>
            <c:strRef>
              <c:f>'Transferta 2021 dhe 2022 '!$C$4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23-4E09-8F6D-DFE3B8B6234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423-4E09-8F6D-DFE3B8B6234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23-4E09-8F6D-DFE3B8B62349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423-4E09-8F6D-DFE3B8B62349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23-4E09-8F6D-DFE3B8B62349}"/>
              </c:ext>
            </c:extLst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423-4E09-8F6D-DFE3B8B6234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AEA-4B3E-93C4-D8B6F955BC1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AEA-4B3E-93C4-D8B6F955BC1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AEA-4B3E-93C4-D8B6F955BC1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AEA-4B3E-93C4-D8B6F955BC1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AEA-4B3E-93C4-D8B6F955BC1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AEA-4B3E-93C4-D8B6F955BC1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AEA-4B3E-93C4-D8B6F955BC15}"/>
              </c:ext>
            </c:extLst>
          </c:dPt>
          <c:dLbls>
            <c:dLbl>
              <c:idx val="0"/>
              <c:layout>
                <c:manualLayout>
                  <c:x val="0.12091010416973097"/>
                  <c:y val="-6.39626121909586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23-4E09-8F6D-DFE3B8B62349}"/>
                </c:ext>
              </c:extLst>
            </c:dLbl>
            <c:dLbl>
              <c:idx val="1"/>
              <c:layout>
                <c:manualLayout>
                  <c:x val="0.15435604017741866"/>
                  <c:y val="-1.6157562909531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23-4E09-8F6D-DFE3B8B62349}"/>
                </c:ext>
              </c:extLst>
            </c:dLbl>
            <c:dLbl>
              <c:idx val="2"/>
              <c:layout>
                <c:manualLayout>
                  <c:x val="6.5308733979858993E-2"/>
                  <c:y val="0.1106124846282327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23-4E09-8F6D-DFE3B8B62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'Transferta 2021 dhe 2022 '!$B$5:$B$17</c:f>
              <c:strCache>
                <c:ptCount val="13"/>
                <c:pt idx="0">
                  <c:v>Partia Socialiste</c:v>
                </c:pt>
                <c:pt idx="1">
                  <c:v>Partia Demokratike</c:v>
                </c:pt>
                <c:pt idx="2">
                  <c:v>Lëvizja Socialiste për Integrim/Partia e Lirisë</c:v>
                </c:pt>
                <c:pt idx="3">
                  <c:v>Partia për Drejtësi Integrim dhe Unitet</c:v>
                </c:pt>
                <c:pt idx="4">
                  <c:v>Partia Social Demokrate</c:v>
                </c:pt>
                <c:pt idx="5">
                  <c:v>Partia Lista e Barabartë</c:v>
                </c:pt>
                <c:pt idx="6">
                  <c:v>Partia Republikane</c:v>
                </c:pt>
                <c:pt idx="7">
                  <c:v>Partia Bindja Demokratike</c:v>
                </c:pt>
                <c:pt idx="8">
                  <c:v>Partia Fryma e Re Demokratike</c:v>
                </c:pt>
                <c:pt idx="9">
                  <c:v>Partia Demokristiane</c:v>
                </c:pt>
                <c:pt idx="10">
                  <c:v>Lëvizja për Zhvillim Kombëtar</c:v>
                </c:pt>
                <c:pt idx="11">
                  <c:v>Partia Demokracia Sociale</c:v>
                </c:pt>
                <c:pt idx="12">
                  <c:v>Partia e Gjelbër</c:v>
                </c:pt>
              </c:strCache>
            </c:strRef>
          </c:cat>
          <c:val>
            <c:numRef>
              <c:f>'Transferta 2021 dhe 2022 '!$C$5:$C$17</c:f>
              <c:numCache>
                <c:formatCode>#,##0.0</c:formatCode>
                <c:ptCount val="13"/>
                <c:pt idx="0">
                  <c:v>127.68960800000001</c:v>
                </c:pt>
                <c:pt idx="1">
                  <c:v>72.230025999999995</c:v>
                </c:pt>
                <c:pt idx="2">
                  <c:v>38.987979000000003</c:v>
                </c:pt>
                <c:pt idx="3">
                  <c:v>13.000361</c:v>
                </c:pt>
                <c:pt idx="4">
                  <c:v>6.9984960000000003</c:v>
                </c:pt>
                <c:pt idx="5">
                  <c:v>4.8416670000000002</c:v>
                </c:pt>
                <c:pt idx="6">
                  <c:v>3.9262320000000002</c:v>
                </c:pt>
                <c:pt idx="7">
                  <c:v>2.4528300000000001</c:v>
                </c:pt>
                <c:pt idx="8">
                  <c:v>2.1888320000000001</c:v>
                </c:pt>
                <c:pt idx="9">
                  <c:v>1.4797419999999999</c:v>
                </c:pt>
                <c:pt idx="10">
                  <c:v>1.4340120000000001</c:v>
                </c:pt>
                <c:pt idx="11">
                  <c:v>0.39871499999999999</c:v>
                </c:pt>
                <c:pt idx="12">
                  <c:v>0.20730499999999999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3-4E09-8F6D-DFE3B8B62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4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47796344461467E-2"/>
          <c:y val="4.5301776373080978E-2"/>
          <c:w val="0.92038930654030238"/>
          <c:h val="0.85062480588998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'[1]Total ndër Vite'!$B$5</c:f>
              <c:strCache>
                <c:ptCount val="1"/>
                <c:pt idx="0">
                  <c:v>Transaksione Thesari në milion lekë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1A-47BA-A7B2-7D9982BDC5E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1A-47BA-A7B2-7D9982BDC5E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1A-47BA-A7B2-7D9982BDC5EC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1A-47BA-A7B2-7D9982BDC5E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1A-47BA-A7B2-7D9982BDC5E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1A-47BA-A7B2-7D9982BDC5E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01A-47BA-A7B2-7D9982BDC5E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01A-47BA-A7B2-7D9982BDC5EC}"/>
              </c:ext>
            </c:extLst>
          </c:dPt>
          <c:dPt>
            <c:idx val="9"/>
            <c:invertIfNegative val="0"/>
            <c:bubble3D val="0"/>
            <c:spPr>
              <a:solidFill>
                <a:srgbClr val="9966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01A-47BA-A7B2-7D9982BDC5EC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'[1]Total ndër Vite'!$C$4:$L$4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'[1]Total ndër Vite'!$C$5:$L$5</c:f>
              <c:numCache>
                <c:formatCode>General</c:formatCode>
                <c:ptCount val="10"/>
                <c:pt idx="0">
                  <c:v>165.88519600000001</c:v>
                </c:pt>
                <c:pt idx="1">
                  <c:v>241.419377</c:v>
                </c:pt>
                <c:pt idx="2">
                  <c:v>162.60883100000001</c:v>
                </c:pt>
                <c:pt idx="3">
                  <c:v>256.18595900000003</c:v>
                </c:pt>
                <c:pt idx="4">
                  <c:v>189.999877</c:v>
                </c:pt>
                <c:pt idx="5">
                  <c:v>312.40720700000003</c:v>
                </c:pt>
                <c:pt idx="6">
                  <c:v>188.63143600000001</c:v>
                </c:pt>
                <c:pt idx="7">
                  <c:v>240.51476199999999</c:v>
                </c:pt>
                <c:pt idx="8">
                  <c:v>140.733576</c:v>
                </c:pt>
                <c:pt idx="9">
                  <c:v>275.83580499999999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01A-47BA-A7B2-7D9982BDC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93390191"/>
        <c:axId val="2104606303"/>
      </c:barChart>
      <c:catAx>
        <c:axId val="59339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606303"/>
        <c:crosses val="autoZero"/>
        <c:auto val="1"/>
        <c:lblAlgn val="ctr"/>
        <c:lblOffset val="100"/>
        <c:noMultiLvlLbl val="0"/>
      </c:catAx>
      <c:valAx>
        <c:axId val="2104606303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390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20301772623252E-2"/>
          <c:y val="3.704946037343055E-2"/>
          <c:w val="0.81351722198518284"/>
          <c:h val="0.877835467435640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'Financime për Zgjedhje'!$B$23</c:f>
              <c:strCache>
                <c:ptCount val="1"/>
                <c:pt idx="0">
                  <c:v>Aktivitet Fushatë Zgjedhore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'Financime për Zgjedhje'!$C$21:$L$21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'Financime për Zgjedhje'!$C$23:$L$23</c:f>
              <c:numCache>
                <c:formatCode>#,##0</c:formatCode>
                <c:ptCount val="10"/>
                <c:pt idx="1">
                  <c:v>65</c:v>
                </c:pt>
                <c:pt idx="3">
                  <c:v>65</c:v>
                </c:pt>
                <c:pt idx="5">
                  <c:v>65</c:v>
                </c:pt>
                <c:pt idx="7">
                  <c:v>65</c:v>
                </c:pt>
                <c:pt idx="9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9-4D97-A724-352E1CCCDA0F}"/>
            </c:ext>
          </c:extLst>
        </c:ser>
        <c:ser>
          <c:idx val="1"/>
          <c:order val="1"/>
          <c:tx>
            <c:strRef>
              <c:f>'Financime për Zgjedhje'!$B$24</c:f>
              <c:strCache>
                <c:ptCount val="1"/>
                <c:pt idx="0">
                  <c:v>Aktivitet Normal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'Financime për Zgjedhje'!$C$21:$L$21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'Financime për Zgjedhje'!$C$24:$L$24</c:f>
              <c:numCache>
                <c:formatCode>#,##0</c:formatCode>
                <c:ptCount val="10"/>
                <c:pt idx="0">
                  <c:v>165.88519600000001</c:v>
                </c:pt>
                <c:pt idx="1">
                  <c:v>176.419377</c:v>
                </c:pt>
                <c:pt idx="2">
                  <c:v>162.60883100000001</c:v>
                </c:pt>
                <c:pt idx="3">
                  <c:v>191.18595900000003</c:v>
                </c:pt>
                <c:pt idx="4">
                  <c:v>189.999877</c:v>
                </c:pt>
                <c:pt idx="5">
                  <c:v>247.40720700000003</c:v>
                </c:pt>
                <c:pt idx="6">
                  <c:v>188.63143600000001</c:v>
                </c:pt>
                <c:pt idx="7">
                  <c:v>175.51476199999999</c:v>
                </c:pt>
                <c:pt idx="8">
                  <c:v>140.733576</c:v>
                </c:pt>
                <c:pt idx="9">
                  <c:v>145.83580499999999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39-4D97-A724-352E1CCCD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41834847"/>
        <c:axId val="1741825247"/>
      </c:barChart>
      <c:catAx>
        <c:axId val="174183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825247"/>
        <c:crosses val="autoZero"/>
        <c:auto val="1"/>
        <c:lblAlgn val="ctr"/>
        <c:lblOffset val="100"/>
        <c:noMultiLvlLbl val="0"/>
      </c:catAx>
      <c:valAx>
        <c:axId val="174182524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834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982225282184555"/>
          <c:y val="0.28717372140626629"/>
          <c:w val="0.13017774717815445"/>
          <c:h val="0.498391330115993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F9-46D2-A3DE-32AD8062158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9F9-46D2-A3DE-32AD8062158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F9-46D2-A3DE-32AD8062158F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9F9-46D2-A3DE-32AD8062158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9F9-46D2-A3DE-32AD806215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'Financime për Zgjedhje'!$B$5:$B$9</c:f>
              <c:strCache>
                <c:ptCount val="5"/>
                <c:pt idx="0">
                  <c:v>Zgjedhje për Kuvend 2013</c:v>
                </c:pt>
                <c:pt idx="1">
                  <c:v>Zgjedhje Vendore 2015</c:v>
                </c:pt>
                <c:pt idx="2">
                  <c:v>Zgjedhje për Kuvend 2017</c:v>
                </c:pt>
                <c:pt idx="3">
                  <c:v>Zgjedhje Vendore 2019</c:v>
                </c:pt>
                <c:pt idx="4">
                  <c:v>Zgjedhje për Kuvend 2021</c:v>
                </c:pt>
              </c:strCache>
            </c:strRef>
          </c:cat>
          <c:val>
            <c:numRef>
              <c:f>'Financime për Zgjedhje'!$C$5:$C$9</c:f>
              <c:numCache>
                <c:formatCode>#,##0</c:formatCode>
                <c:ptCount val="5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9-46D2-A3DE-32AD80621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719147167"/>
        <c:axId val="1719147647"/>
      </c:barChart>
      <c:catAx>
        <c:axId val="1719147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147647"/>
        <c:crosses val="autoZero"/>
        <c:auto val="1"/>
        <c:lblAlgn val="ctr"/>
        <c:lblOffset val="100"/>
        <c:noMultiLvlLbl val="0"/>
      </c:catAx>
      <c:valAx>
        <c:axId val="171914764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14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22348484848482"/>
          <c:y val="7.7433628318584066E-2"/>
          <c:w val="0.47386363636363632"/>
          <c:h val="0.92256637168141575"/>
        </c:manualLayout>
      </c:layout>
      <c:pieChart>
        <c:varyColors val="1"/>
        <c:ser>
          <c:idx val="0"/>
          <c:order val="0"/>
          <c:tx>
            <c:strRef>
              <c:f>'Transferta 2021 dhe 2022 '!$N$4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65-47E6-B3A2-50F7082151B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65-47E6-B3A2-50F7082151B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65-47E6-B3A2-50F7082151BC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165-47E6-B3A2-50F7082151BC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165-47E6-B3A2-50F7082151BC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165-47E6-B3A2-50F7082151B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165-47E6-B3A2-50F7082151B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165-47E6-B3A2-50F7082151B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165-47E6-B3A2-50F7082151B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165-47E6-B3A2-50F7082151B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165-47E6-B3A2-50F7082151BC}"/>
              </c:ext>
            </c:extLst>
          </c:dPt>
          <c:dLbls>
            <c:dLbl>
              <c:idx val="0"/>
              <c:layout>
                <c:manualLayout>
                  <c:x val="6.5576927603780463E-2"/>
                  <c:y val="0.1021111690307004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65-47E6-B3A2-50F7082151BC}"/>
                </c:ext>
              </c:extLst>
            </c:dLbl>
            <c:dLbl>
              <c:idx val="1"/>
              <c:layout>
                <c:manualLayout>
                  <c:x val="7.4047673693254712E-2"/>
                  <c:y val="-2.44883261543525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65-47E6-B3A2-50F7082151BC}"/>
                </c:ext>
              </c:extLst>
            </c:dLbl>
            <c:dLbl>
              <c:idx val="2"/>
              <c:layout>
                <c:manualLayout>
                  <c:x val="3.7305944940738737E-3"/>
                  <c:y val="0.10640895497818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65-47E6-B3A2-50F7082151BC}"/>
                </c:ext>
              </c:extLst>
            </c:dLbl>
            <c:dLbl>
              <c:idx val="3"/>
              <c:layout>
                <c:manualLayout>
                  <c:x val="-6.5151448277485507E-2"/>
                  <c:y val="8.103903170640255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65-47E6-B3A2-50F7082151BC}"/>
                </c:ext>
              </c:extLst>
            </c:dLbl>
            <c:dLbl>
              <c:idx val="4"/>
              <c:layout>
                <c:manualLayout>
                  <c:x val="-7.4341992985181779E-2"/>
                  <c:y val="8.305989190375592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65-47E6-B3A2-50F7082151BC}"/>
                </c:ext>
              </c:extLst>
            </c:dLbl>
            <c:dLbl>
              <c:idx val="5"/>
              <c:layout>
                <c:manualLayout>
                  <c:x val="-4.6931090592375505E-2"/>
                  <c:y val="6.129226224770684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65-47E6-B3A2-50F7082151BC}"/>
                </c:ext>
              </c:extLst>
            </c:dLbl>
            <c:dLbl>
              <c:idx val="6"/>
              <c:layout>
                <c:manualLayout>
                  <c:x val="-4.2008433082635972E-2"/>
                  <c:y val="2.973789861633144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65-47E6-B3A2-50F7082151BC}"/>
                </c:ext>
              </c:extLst>
            </c:dLbl>
            <c:dLbl>
              <c:idx val="7"/>
              <c:layout>
                <c:manualLayout>
                  <c:x val="-5.9347156997751963E-2"/>
                  <c:y val="-1.75059672418996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65-47E6-B3A2-50F7082151BC}"/>
                </c:ext>
              </c:extLst>
            </c:dLbl>
            <c:dLbl>
              <c:idx val="8"/>
              <c:layout>
                <c:manualLayout>
                  <c:x val="-4.7489495427421355E-2"/>
                  <c:y val="-4.811997585667645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65-47E6-B3A2-50F7082151BC}"/>
                </c:ext>
              </c:extLst>
            </c:dLbl>
            <c:dLbl>
              <c:idx val="9"/>
              <c:layout>
                <c:manualLayout>
                  <c:x val="-9.6639419512022887E-2"/>
                  <c:y val="-8.718872031239997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65-47E6-B3A2-50F7082151BC}"/>
                </c:ext>
              </c:extLst>
            </c:dLbl>
            <c:dLbl>
              <c:idx val="10"/>
              <c:layout>
                <c:manualLayout>
                  <c:x val="4.695720490095672E-3"/>
                  <c:y val="-0.1521150557399837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65-47E6-B3A2-50F7082151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'Transferta 2021 dhe 2022 '!$M$5:$M$15</c:f>
              <c:strCache>
                <c:ptCount val="11"/>
                <c:pt idx="0">
                  <c:v>Partia Socialiste</c:v>
                </c:pt>
                <c:pt idx="1">
                  <c:v>Partia Demokratike</c:v>
                </c:pt>
                <c:pt idx="2">
                  <c:v>Lëvizja Socialiste për Integrim/Partia e Lirisë</c:v>
                </c:pt>
                <c:pt idx="3">
                  <c:v>Partia Republikane</c:v>
                </c:pt>
                <c:pt idx="4">
                  <c:v>Partia Social Demokrate</c:v>
                </c:pt>
                <c:pt idx="5">
                  <c:v>Partia për Drejtësi Integrim dhe Unitet</c:v>
                </c:pt>
                <c:pt idx="6">
                  <c:v>Partia Bashkimi për të Drejtat e Njeriut</c:v>
                </c:pt>
                <c:pt idx="7">
                  <c:v>Lëvizja për Zhvillim Kombëtar</c:v>
                </c:pt>
                <c:pt idx="8">
                  <c:v>Partia Lëvizja e Legalitetit</c:v>
                </c:pt>
                <c:pt idx="9">
                  <c:v>Partia Agrare Ambjentaliste</c:v>
                </c:pt>
                <c:pt idx="10">
                  <c:v>Nisma Thurje</c:v>
                </c:pt>
              </c:strCache>
            </c:strRef>
          </c:cat>
          <c:val>
            <c:numRef>
              <c:f>'Transferta 2021 dhe 2022 '!$N$5:$N$15</c:f>
              <c:numCache>
                <c:formatCode>#,##0.0</c:formatCode>
                <c:ptCount val="11"/>
                <c:pt idx="0">
                  <c:v>151.49478300000001</c:v>
                </c:pt>
                <c:pt idx="1">
                  <c:v>104.92617</c:v>
                </c:pt>
                <c:pt idx="2">
                  <c:v>15.577215000000001</c:v>
                </c:pt>
                <c:pt idx="3">
                  <c:v>13.223679000000001</c:v>
                </c:pt>
                <c:pt idx="4">
                  <c:v>12.266268999999999</c:v>
                </c:pt>
                <c:pt idx="5">
                  <c:v>9.7536570000000005</c:v>
                </c:pt>
                <c:pt idx="6">
                  <c:v>8.0186469999999996</c:v>
                </c:pt>
                <c:pt idx="7">
                  <c:v>8.0186469999999996</c:v>
                </c:pt>
                <c:pt idx="8">
                  <c:v>8.0186469999999996</c:v>
                </c:pt>
                <c:pt idx="9">
                  <c:v>8.0186469999999996</c:v>
                </c:pt>
                <c:pt idx="10">
                  <c:v>6.2836360000000004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165-47E6-B3A2-50F708215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15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'[1]PS vs PD'!$B$5</c:f>
              <c:strCache>
                <c:ptCount val="1"/>
                <c:pt idx="0">
                  <c:v>Partia Socialiste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'[1]PS vs PD'!$C$4:$L$4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PD'!$C$5:$L$5</c:f>
              <c:numCache>
                <c:formatCode>General</c:formatCode>
                <c:ptCount val="10"/>
                <c:pt idx="0">
                  <c:v>62.736196</c:v>
                </c:pt>
                <c:pt idx="1">
                  <c:v>98.901658999999995</c:v>
                </c:pt>
                <c:pt idx="2">
                  <c:v>56.953890999999999</c:v>
                </c:pt>
                <c:pt idx="3">
                  <c:v>90.100742999999994</c:v>
                </c:pt>
                <c:pt idx="4">
                  <c:v>73.676616999999993</c:v>
                </c:pt>
                <c:pt idx="5">
                  <c:v>114.001178</c:v>
                </c:pt>
                <c:pt idx="6">
                  <c:v>85.065991999999994</c:v>
                </c:pt>
                <c:pt idx="7">
                  <c:v>120.934129</c:v>
                </c:pt>
                <c:pt idx="8">
                  <c:v>63.417046999999997</c:v>
                </c:pt>
                <c:pt idx="9">
                  <c:v>127.68960800000001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C-4658-9F89-E261C1B5B783}"/>
            </c:ext>
          </c:extLst>
        </c:ser>
        <c:ser>
          <c:idx val="1"/>
          <c:order val="1"/>
          <c:tx>
            <c:strRef>
              <c:f>'[1]PS vs PD'!$B$6</c:f>
              <c:strCache>
                <c:ptCount val="1"/>
                <c:pt idx="0">
                  <c:v>Partia Demokratike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'[1]PS vs PD'!$C$4:$L$4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PD'!$C$6:$L$6</c:f>
              <c:numCache>
                <c:formatCode>General</c:formatCode>
                <c:ptCount val="10"/>
                <c:pt idx="0">
                  <c:v>78.985727999999995</c:v>
                </c:pt>
                <c:pt idx="1">
                  <c:v>96.213014999999999</c:v>
                </c:pt>
                <c:pt idx="2">
                  <c:v>57.745342999999998</c:v>
                </c:pt>
                <c:pt idx="3">
                  <c:v>71.340573000000006</c:v>
                </c:pt>
                <c:pt idx="4">
                  <c:v>57.179867000000002</c:v>
                </c:pt>
                <c:pt idx="5">
                  <c:v>108.15723</c:v>
                </c:pt>
                <c:pt idx="6">
                  <c:v>51.808974999999997</c:v>
                </c:pt>
                <c:pt idx="7">
                  <c:v>52.808974999999997</c:v>
                </c:pt>
                <c:pt idx="8">
                  <c:v>38.911876999999997</c:v>
                </c:pt>
                <c:pt idx="9">
                  <c:v>72.230025999999995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C-4658-9F89-E261C1B5B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966989167"/>
        <c:axId val="1705392351"/>
      </c:barChart>
      <c:lineChart>
        <c:grouping val="standard"/>
        <c:varyColors val="0"/>
        <c:ser>
          <c:idx val="2"/>
          <c:order val="2"/>
          <c:tx>
            <c:strRef>
              <c:f>'[1]PS vs PD'!$B$7</c:f>
              <c:strCache>
                <c:ptCount val="1"/>
                <c:pt idx="0">
                  <c:v>Diferenca PS-PD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'[1]PS vs PD'!$C$4:$L$4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PD'!$C$7:$L$7</c:f>
              <c:numCache>
                <c:formatCode>General</c:formatCode>
                <c:ptCount val="10"/>
                <c:pt idx="0">
                  <c:v>-16.249531999999995</c:v>
                </c:pt>
                <c:pt idx="1">
                  <c:v>2.6886439999999965</c:v>
                </c:pt>
                <c:pt idx="2">
                  <c:v>-0.7914519999999996</c:v>
                </c:pt>
                <c:pt idx="3">
                  <c:v>18.760169999999988</c:v>
                </c:pt>
                <c:pt idx="4">
                  <c:v>16.496749999999992</c:v>
                </c:pt>
                <c:pt idx="5">
                  <c:v>5.8439479999999975</c:v>
                </c:pt>
                <c:pt idx="6">
                  <c:v>33.257016999999998</c:v>
                </c:pt>
                <c:pt idx="7">
                  <c:v>68.125154000000009</c:v>
                </c:pt>
                <c:pt idx="8">
                  <c:v>24.50517</c:v>
                </c:pt>
                <c:pt idx="9">
                  <c:v>55.459582000000012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6C-4658-9F89-E261C1B5B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03087"/>
        <c:axId val="1899308815"/>
      </c:lineChart>
      <c:catAx>
        <c:axId val="1966989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392351"/>
        <c:crosses val="autoZero"/>
        <c:auto val="1"/>
        <c:lblAlgn val="ctr"/>
        <c:lblOffset val="100"/>
        <c:noMultiLvlLbl val="0"/>
      </c:catAx>
      <c:valAx>
        <c:axId val="1705392351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989167"/>
        <c:crosses val="autoZero"/>
        <c:crossBetween val="between"/>
      </c:valAx>
      <c:valAx>
        <c:axId val="1899308815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003087"/>
        <c:crosses val="max"/>
        <c:crossBetween val="between"/>
      </c:valAx>
      <c:catAx>
        <c:axId val="19670030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93088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'[1]PS vs PD'!$P$5</c:f>
              <c:strCache>
                <c:ptCount val="1"/>
                <c:pt idx="0">
                  <c:v>Partia Socialiste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'[1]PS vs PD'!$Q$4:$Z$4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PD'!$Q$5:$Z$5</c:f>
              <c:numCache>
                <c:formatCode>General</c:formatCode>
                <c:ptCount val="10"/>
                <c:pt idx="0">
                  <c:v>62.736196</c:v>
                </c:pt>
                <c:pt idx="1">
                  <c:v>98.901658999999995</c:v>
                </c:pt>
                <c:pt idx="2">
                  <c:v>56.953890999999999</c:v>
                </c:pt>
                <c:pt idx="3">
                  <c:v>90.100742999999994</c:v>
                </c:pt>
                <c:pt idx="4">
                  <c:v>73.676616999999993</c:v>
                </c:pt>
                <c:pt idx="5">
                  <c:v>114.001178</c:v>
                </c:pt>
                <c:pt idx="6">
                  <c:v>85.065991999999994</c:v>
                </c:pt>
                <c:pt idx="7">
                  <c:v>120.934129</c:v>
                </c:pt>
                <c:pt idx="8">
                  <c:v>63.417046999999997</c:v>
                </c:pt>
                <c:pt idx="9">
                  <c:v>127.68960800000001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7-4AAF-8F23-801F6C3448D9}"/>
            </c:ext>
          </c:extLst>
        </c:ser>
        <c:ser>
          <c:idx val="1"/>
          <c:order val="1"/>
          <c:tx>
            <c:strRef>
              <c:f>'[1]PS vs PD'!$P$6</c:f>
              <c:strCache>
                <c:ptCount val="1"/>
                <c:pt idx="0">
                  <c:v>Partia Demokratike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'[1]PS vs PD'!$Q$4:$Z$4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PD'!$Q$6:$Z$6</c:f>
              <c:numCache>
                <c:formatCode>General</c:formatCode>
                <c:ptCount val="10"/>
                <c:pt idx="0">
                  <c:v>78.985727999999995</c:v>
                </c:pt>
                <c:pt idx="1">
                  <c:v>96.213014999999999</c:v>
                </c:pt>
                <c:pt idx="2">
                  <c:v>57.745342999999998</c:v>
                </c:pt>
                <c:pt idx="3">
                  <c:v>71.340573000000006</c:v>
                </c:pt>
                <c:pt idx="4">
                  <c:v>57.179867000000002</c:v>
                </c:pt>
                <c:pt idx="5">
                  <c:v>108.15723</c:v>
                </c:pt>
                <c:pt idx="6">
                  <c:v>51.808974999999997</c:v>
                </c:pt>
                <c:pt idx="7">
                  <c:v>52.808974999999997</c:v>
                </c:pt>
                <c:pt idx="8">
                  <c:v>38.911876999999997</c:v>
                </c:pt>
                <c:pt idx="9">
                  <c:v>72.230025999999995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7-4AAF-8F23-801F6C3448D9}"/>
            </c:ext>
          </c:extLst>
        </c:ser>
        <c:ser>
          <c:idx val="2"/>
          <c:order val="2"/>
          <c:tx>
            <c:strRef>
              <c:f>'[1]PS vs PD'!$P$7</c:f>
              <c:strCache>
                <c:ptCount val="1"/>
                <c:pt idx="0">
                  <c:v>Parti të Tjera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'[1]PS vs PD'!$Q$4:$Z$4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PD'!$Q$7:$Z$7</c:f>
              <c:numCache>
                <c:formatCode>General</c:formatCode>
                <c:ptCount val="10"/>
                <c:pt idx="0">
                  <c:v>24.163272000000006</c:v>
                </c:pt>
                <c:pt idx="1">
                  <c:v>46.304703000000003</c:v>
                </c:pt>
                <c:pt idx="2">
                  <c:v>47.909597000000012</c:v>
                </c:pt>
                <c:pt idx="3">
                  <c:v>94.744643000000025</c:v>
                </c:pt>
                <c:pt idx="4">
                  <c:v>59.143393000000003</c:v>
                </c:pt>
                <c:pt idx="5">
                  <c:v>90.248799000000048</c:v>
                </c:pt>
                <c:pt idx="6">
                  <c:v>51.756469000000017</c:v>
                </c:pt>
                <c:pt idx="7">
                  <c:v>66.771658000000002</c:v>
                </c:pt>
                <c:pt idx="8">
                  <c:v>38.404652000000006</c:v>
                </c:pt>
                <c:pt idx="9">
                  <c:v>75.916170999999977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7-4AAF-8F23-801F6C3448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01805199"/>
        <c:axId val="590108991"/>
      </c:barChart>
      <c:catAx>
        <c:axId val="601805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08991"/>
        <c:crosses val="autoZero"/>
        <c:auto val="1"/>
        <c:lblAlgn val="ctr"/>
        <c:lblOffset val="100"/>
        <c:noMultiLvlLbl val="0"/>
      </c:catAx>
      <c:valAx>
        <c:axId val="5901089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80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81319922682351E-2"/>
          <c:y val="0.25689725847206163"/>
          <c:w val="0.8601413864180899"/>
          <c:h val="0.652977381323837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'[1]PS vs PD'!$AC$5</c:f>
              <c:strCache>
                <c:ptCount val="1"/>
                <c:pt idx="0">
                  <c:v>Pjesa e transfertave totale për partitë nga Thesari të marra nga PS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'[1]PS vs PD'!$AD$4:$AM$4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PD'!$AD$5:$AM$5</c:f>
              <c:numCache>
                <c:formatCode>General</c:formatCode>
                <c:ptCount val="10"/>
                <c:pt idx="0">
                  <c:v>0.37819044443242539</c:v>
                </c:pt>
                <c:pt idx="1">
                  <c:v>0.40966744355404411</c:v>
                </c:pt>
                <c:pt idx="2">
                  <c:v>0.35025090980452345</c:v>
                </c:pt>
                <c:pt idx="3">
                  <c:v>0.35170055123903177</c:v>
                </c:pt>
                <c:pt idx="4">
                  <c:v>0.38777191945234785</c:v>
                </c:pt>
                <c:pt idx="5">
                  <c:v>0.36491212573082538</c:v>
                </c:pt>
                <c:pt idx="6">
                  <c:v>0.45096402701403382</c:v>
                </c:pt>
                <c:pt idx="7">
                  <c:v>0.50281374828876413</c:v>
                </c:pt>
                <c:pt idx="8">
                  <c:v>0.45061774739526261</c:v>
                </c:pt>
                <c:pt idx="9">
                  <c:v>0.46291890206204378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7-44A9-944B-ECB193C20F75}"/>
            </c:ext>
          </c:extLst>
        </c:ser>
        <c:ser>
          <c:idx val="1"/>
          <c:order val="1"/>
          <c:tx>
            <c:strRef>
              <c:f>'[1]PS vs PD'!$AC$6</c:f>
              <c:strCache>
                <c:ptCount val="1"/>
                <c:pt idx="0">
                  <c:v>Pjesa e transfertave totale për partitë nga Thesari të marra nga PD 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'[1]PS vs PD'!$AD$4:$AM$4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PD'!$AD$6:$AM$6</c:f>
              <c:numCache>
                <c:formatCode>General</c:formatCode>
                <c:ptCount val="10"/>
                <c:pt idx="0">
                  <c:v>0.476146937186607</c:v>
                </c:pt>
                <c:pt idx="1">
                  <c:v>0.39853062415946838</c:v>
                </c:pt>
                <c:pt idx="2">
                  <c:v>0.35511812393510162</c:v>
                </c:pt>
                <c:pt idx="3">
                  <c:v>0.27847183069076786</c:v>
                </c:pt>
                <c:pt idx="4">
                  <c:v>0.30094686324454833</c:v>
                </c:pt>
                <c:pt idx="5">
                  <c:v>0.34620593756020485</c:v>
                </c:pt>
                <c:pt idx="6">
                  <c:v>0.27465716265872031</c:v>
                </c:pt>
                <c:pt idx="7">
                  <c:v>0.21956646054016427</c:v>
                </c:pt>
                <c:pt idx="8">
                  <c:v>0.276493201593911</c:v>
                </c:pt>
                <c:pt idx="9">
                  <c:v>0.26185877500565963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B7-44A9-944B-ECB193C20F75}"/>
            </c:ext>
          </c:extLst>
        </c:ser>
        <c:ser>
          <c:idx val="2"/>
          <c:order val="2"/>
          <c:tx>
            <c:strRef>
              <c:f>'[1]PS vs PD'!$AC$7</c:f>
              <c:strCache>
                <c:ptCount val="1"/>
                <c:pt idx="0">
                  <c:v>Pjesa e transfertave totale për partitë nga Thesari të marra nga Parti të Tjera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'[1]PS vs PD'!$AD$4:$AM$4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PD'!$AD$7:$AM$7</c:f>
              <c:numCache>
                <c:formatCode>General</c:formatCode>
                <c:ptCount val="10"/>
                <c:pt idx="0">
                  <c:v>0.14566261838096767</c:v>
                </c:pt>
                <c:pt idx="1">
                  <c:v>0.19180193228648745</c:v>
                </c:pt>
                <c:pt idx="2">
                  <c:v>0.29463096626037494</c:v>
                </c:pt>
                <c:pt idx="3">
                  <c:v>0.36982761807020037</c:v>
                </c:pt>
                <c:pt idx="4">
                  <c:v>0.31128121730310376</c:v>
                </c:pt>
                <c:pt idx="5">
                  <c:v>0.28888193670896972</c:v>
                </c:pt>
                <c:pt idx="6">
                  <c:v>0.27437881032724587</c:v>
                </c:pt>
                <c:pt idx="7">
                  <c:v>0.27761979117107161</c:v>
                </c:pt>
                <c:pt idx="8">
                  <c:v>0.27288905101082639</c:v>
                </c:pt>
                <c:pt idx="9">
                  <c:v>0.27522232293229659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B7-44A9-944B-ECB193C20F7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714007887"/>
        <c:axId val="714300431"/>
      </c:barChart>
      <c:catAx>
        <c:axId val="71400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00431"/>
        <c:crosses val="autoZero"/>
        <c:auto val="1"/>
        <c:lblAlgn val="ctr"/>
        <c:lblOffset val="100"/>
        <c:noMultiLvlLbl val="0"/>
      </c:catAx>
      <c:valAx>
        <c:axId val="714300431"/>
        <c:scaling>
          <c:orientation val="minMax"/>
          <c:max val="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00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661013177851039"/>
          <c:y val="2.3309975009104724E-2"/>
          <c:w val="0.66014849897216621"/>
          <c:h val="0.20813984790362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895212971475E-2"/>
          <c:y val="3.2957827845176202E-2"/>
          <c:w val="0.74337183740357327"/>
          <c:h val="0.891979739534291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 Partitë e mëdha'!$B$5</c:f>
              <c:strCache>
                <c:ptCount val="1"/>
                <c:pt idx="0">
                  <c:v>Partia Socialiste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'5 Partitë e mëdha'!$C$4:$L$4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'5 Partitë e mëdha'!$C$5:$L$5</c:f>
              <c:numCache>
                <c:formatCode>#,##0.0</c:formatCode>
                <c:ptCount val="10"/>
                <c:pt idx="0">
                  <c:v>62.736196</c:v>
                </c:pt>
                <c:pt idx="1">
                  <c:v>98.901658999999995</c:v>
                </c:pt>
                <c:pt idx="2">
                  <c:v>56.953890999999999</c:v>
                </c:pt>
                <c:pt idx="3">
                  <c:v>90.100742999999994</c:v>
                </c:pt>
                <c:pt idx="4">
                  <c:v>73.676616999999993</c:v>
                </c:pt>
                <c:pt idx="5">
                  <c:v>114.001178</c:v>
                </c:pt>
                <c:pt idx="6">
                  <c:v>85.065991999999994</c:v>
                </c:pt>
                <c:pt idx="7">
                  <c:v>120.934129</c:v>
                </c:pt>
                <c:pt idx="8">
                  <c:v>63.417046999999997</c:v>
                </c:pt>
                <c:pt idx="9">
                  <c:v>127.68960800000001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4-42FC-A1E8-87681C4C4823}"/>
            </c:ext>
          </c:extLst>
        </c:ser>
        <c:ser>
          <c:idx val="1"/>
          <c:order val="1"/>
          <c:tx>
            <c:strRef>
              <c:f>'5 Partitë e mëdha'!$B$6</c:f>
              <c:strCache>
                <c:ptCount val="1"/>
                <c:pt idx="0">
                  <c:v>Partia Demokratike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'5 Partitë e mëdha'!$C$4:$L$4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'5 Partitë e mëdha'!$C$6:$L$6</c:f>
              <c:numCache>
                <c:formatCode>#,##0.0</c:formatCode>
                <c:ptCount val="10"/>
                <c:pt idx="0">
                  <c:v>78.985727999999995</c:v>
                </c:pt>
                <c:pt idx="1">
                  <c:v>96.213014999999999</c:v>
                </c:pt>
                <c:pt idx="2">
                  <c:v>57.745342999999998</c:v>
                </c:pt>
                <c:pt idx="3">
                  <c:v>71.340573000000006</c:v>
                </c:pt>
                <c:pt idx="4">
                  <c:v>57.179867000000002</c:v>
                </c:pt>
                <c:pt idx="5">
                  <c:v>108.15723</c:v>
                </c:pt>
                <c:pt idx="6">
                  <c:v>51.808974999999997</c:v>
                </c:pt>
                <c:pt idx="7">
                  <c:v>52.808974999999997</c:v>
                </c:pt>
                <c:pt idx="8">
                  <c:v>38.911876999999997</c:v>
                </c:pt>
                <c:pt idx="9">
                  <c:v>72.230025999999995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4-42FC-A1E8-87681C4C4823}"/>
            </c:ext>
          </c:extLst>
        </c:ser>
        <c:ser>
          <c:idx val="2"/>
          <c:order val="2"/>
          <c:tx>
            <c:strRef>
              <c:f>'5 Partitë e mëdha'!$B$7</c:f>
              <c:strCache>
                <c:ptCount val="1"/>
                <c:pt idx="0">
                  <c:v>Lëvizja Socialiste për Integrim/Partia e Lirisë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'5 Partitë e mëdha'!$C$4:$L$4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'5 Partitë e mëdha'!$C$7:$L$7</c:f>
              <c:numCache>
                <c:formatCode>#,##0.0</c:formatCode>
                <c:ptCount val="10"/>
                <c:pt idx="0">
                  <c:v>10.125109999999999</c:v>
                </c:pt>
                <c:pt idx="1">
                  <c:v>14.295923</c:v>
                </c:pt>
                <c:pt idx="2">
                  <c:v>21.141463000000002</c:v>
                </c:pt>
                <c:pt idx="3">
                  <c:v>29.765360000000001</c:v>
                </c:pt>
                <c:pt idx="4">
                  <c:v>20.575897000000001</c:v>
                </c:pt>
                <c:pt idx="5">
                  <c:v>22.094507</c:v>
                </c:pt>
                <c:pt idx="6">
                  <c:v>28.660409999999999</c:v>
                </c:pt>
                <c:pt idx="7">
                  <c:v>27.160223999999999</c:v>
                </c:pt>
                <c:pt idx="8">
                  <c:v>20.012796999999999</c:v>
                </c:pt>
                <c:pt idx="9">
                  <c:v>38.987979000000003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74-42FC-A1E8-87681C4C4823}"/>
            </c:ext>
          </c:extLst>
        </c:ser>
        <c:ser>
          <c:idx val="3"/>
          <c:order val="3"/>
          <c:tx>
            <c:strRef>
              <c:f>'5 Partitë e mëdha'!$B$8</c:f>
              <c:strCache>
                <c:ptCount val="1"/>
                <c:pt idx="0">
                  <c:v>Partia për Drejtësi Integrim dhe Unitet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'5 Partitë e mëdha'!$C$4:$L$4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'5 Partitë e mëdha'!$C$8:$L$8</c:f>
              <c:numCache>
                <c:formatCode>#,##0.0</c:formatCode>
                <c:ptCount val="10"/>
                <c:pt idx="1">
                  <c:v>7.8664310000000004</c:v>
                </c:pt>
                <c:pt idx="3">
                  <c:v>10.198850999999999</c:v>
                </c:pt>
                <c:pt idx="4">
                  <c:v>7.5180470000000001</c:v>
                </c:pt>
                <c:pt idx="5">
                  <c:v>14.045405000000001</c:v>
                </c:pt>
                <c:pt idx="6">
                  <c:v>10.112899000000001</c:v>
                </c:pt>
                <c:pt idx="7">
                  <c:v>10.107290000000001</c:v>
                </c:pt>
                <c:pt idx="8">
                  <c:v>7.4474749999999998</c:v>
                </c:pt>
                <c:pt idx="9">
                  <c:v>13.000361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74-42FC-A1E8-87681C4C4823}"/>
            </c:ext>
          </c:extLst>
        </c:ser>
        <c:ser>
          <c:idx val="4"/>
          <c:order val="4"/>
          <c:tx>
            <c:strRef>
              <c:f>'5 Partitë e mëdha'!$B$9</c:f>
              <c:strCache>
                <c:ptCount val="1"/>
                <c:pt idx="0">
                  <c:v>Partia Republikane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'5 Partitë e mëdha'!$C$4:$L$4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'5 Partitë e mëdha'!$C$9:$L$9</c:f>
              <c:numCache>
                <c:formatCode>#,##0.0</c:formatCode>
                <c:ptCount val="10"/>
                <c:pt idx="0">
                  <c:v>6.5560210000000003</c:v>
                </c:pt>
                <c:pt idx="1">
                  <c:v>9.7518609999999999</c:v>
                </c:pt>
                <c:pt idx="2">
                  <c:v>7.4116499999999998</c:v>
                </c:pt>
                <c:pt idx="3">
                  <c:v>9.5079399999999996</c:v>
                </c:pt>
                <c:pt idx="4">
                  <c:v>6.6320769999999998</c:v>
                </c:pt>
                <c:pt idx="5">
                  <c:v>12.173434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3.9262320000000002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74-42FC-A1E8-87681C4C4823}"/>
            </c:ext>
          </c:extLst>
        </c:ser>
        <c:ser>
          <c:idx val="5"/>
          <c:order val="5"/>
          <c:tx>
            <c:strRef>
              <c:f>'5 Partitë e mëdha'!$B$10</c:f>
              <c:strCache>
                <c:ptCount val="1"/>
                <c:pt idx="0">
                  <c:v>Parti të tjera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'5 Partitë e mëdha'!$C$4:$L$4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'5 Partitë e mëdha'!$C$10:$L$10</c:f>
              <c:numCache>
                <c:formatCode>#,##0.0</c:formatCode>
                <c:ptCount val="10"/>
                <c:pt idx="0">
                  <c:v>7.4821410000000128</c:v>
                </c:pt>
                <c:pt idx="1">
                  <c:v>14.390488000000033</c:v>
                </c:pt>
                <c:pt idx="2">
                  <c:v>19.356484000000023</c:v>
                </c:pt>
                <c:pt idx="3">
                  <c:v>45.272492000000028</c:v>
                </c:pt>
                <c:pt idx="4">
                  <c:v>24.417372</c:v>
                </c:pt>
                <c:pt idx="5">
                  <c:v>41.935453000000052</c:v>
                </c:pt>
                <c:pt idx="6">
                  <c:v>12.983160000000026</c:v>
                </c:pt>
                <c:pt idx="7">
                  <c:v>29.504143999999997</c:v>
                </c:pt>
                <c:pt idx="8">
                  <c:v>10.944379999999995</c:v>
                </c:pt>
                <c:pt idx="9">
                  <c:v>20.001598999999999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74-42FC-A1E8-87681C4C4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13300271"/>
        <c:axId val="1413308911"/>
      </c:barChart>
      <c:catAx>
        <c:axId val="141330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308911"/>
        <c:crosses val="autoZero"/>
        <c:auto val="1"/>
        <c:lblAlgn val="ctr"/>
        <c:lblOffset val="100"/>
        <c:noMultiLvlLbl val="0"/>
      </c:catAx>
      <c:valAx>
        <c:axId val="1413308911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300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447726394606777"/>
          <c:y val="0.15872214413406294"/>
          <c:w val="0.19537045178997298"/>
          <c:h val="0.82986940323967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'Renditje Partitë'!$C$4</c:f>
              <c:strCache>
                <c:ptCount val="1"/>
                <c:pt idx="0">
                  <c:v>Transaksione thesari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A1-4BBD-905A-3EC548599C19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DA1-4BBD-905A-3EC548599C19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A1-4BBD-905A-3EC548599C1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DA1-4BBD-905A-3EC548599C1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A1-4BBD-905A-3EC548599C1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DA1-4BBD-905A-3EC548599C19}"/>
              </c:ext>
            </c:extLst>
          </c:dPt>
          <c:cat>
            <c:strRef>
              <c:f>'Renditje Partitë'!$B$5:$B$52</c:f>
              <c:strCache>
                <c:ptCount val="48"/>
                <c:pt idx="0">
                  <c:v>Partia Socialiste</c:v>
                </c:pt>
                <c:pt idx="1">
                  <c:v>Partia Demokratike</c:v>
                </c:pt>
                <c:pt idx="2">
                  <c:v>Lëvizja Socialiste për Integrim/Partia e Lirisë</c:v>
                </c:pt>
                <c:pt idx="3">
                  <c:v>Partia për Drejtësi Integrim dhe Unitet</c:v>
                </c:pt>
                <c:pt idx="4">
                  <c:v>Partia Republikane</c:v>
                </c:pt>
                <c:pt idx="5">
                  <c:v>Partia Social Demokrate</c:v>
                </c:pt>
                <c:pt idx="6">
                  <c:v>Partia Bashkimi për të Drejtat e Njeriut</c:v>
                </c:pt>
                <c:pt idx="7">
                  <c:v>Partia Lista e Barabartë</c:v>
                </c:pt>
                <c:pt idx="8">
                  <c:v>Partia Fryma e Re Demokratike</c:v>
                </c:pt>
                <c:pt idx="9">
                  <c:v>Partia Kristian Demokrate</c:v>
                </c:pt>
                <c:pt idx="10">
                  <c:v>Partia Demokracia Sociale</c:v>
                </c:pt>
                <c:pt idx="11">
                  <c:v>Partia Demokristiane</c:v>
                </c:pt>
                <c:pt idx="12">
                  <c:v>Aleanca Kuq e Zi</c:v>
                </c:pt>
                <c:pt idx="13">
                  <c:v>Partia Bindja Demokratike</c:v>
                </c:pt>
                <c:pt idx="14">
                  <c:v>Lëvizja për Zhvillim Kombëtar</c:v>
                </c:pt>
                <c:pt idx="15">
                  <c:v>Bashkimi Liberal Demokrat</c:v>
                </c:pt>
                <c:pt idx="16">
                  <c:v>Partia Socialiste e Moderuar</c:v>
                </c:pt>
                <c:pt idx="17">
                  <c:v>Aleanca Arbnore Kombëtare</c:v>
                </c:pt>
                <c:pt idx="18">
                  <c:v>Partia e Gjelbër</c:v>
                </c:pt>
                <c:pt idx="19">
                  <c:v>Partia Lëvizja e Legalitetit</c:v>
                </c:pt>
                <c:pt idx="20">
                  <c:v>Partia Agrare Ambjentaliste</c:v>
                </c:pt>
                <c:pt idx="21">
                  <c:v>Partia Aleanca për Demokraci dhe Solidaritet</c:v>
                </c:pt>
                <c:pt idx="22">
                  <c:v>Partia Balli Kombëtar</c:v>
                </c:pt>
                <c:pt idx="23">
                  <c:v>Partia Aleanca Demokratike</c:v>
                </c:pt>
                <c:pt idx="24">
                  <c:v>Partia Socialiste e Vërtetë 91 - (PSV 91)</c:v>
                </c:pt>
                <c:pt idx="25">
                  <c:v>Partia e Ballit Kombëtar Demokrat</c:v>
                </c:pt>
                <c:pt idx="26">
                  <c:v>Partia "G99"</c:v>
                </c:pt>
                <c:pt idx="27">
                  <c:v>Partia Aleanca Popullore</c:v>
                </c:pt>
                <c:pt idx="28">
                  <c:v>Partia Pajtimit Kombëtar</c:v>
                </c:pt>
                <c:pt idx="29">
                  <c:v>Partia e Reformave Demokratike Shqiptare</c:v>
                </c:pt>
                <c:pt idx="30">
                  <c:v>Aleanca Popullore për Drejtësi</c:v>
                </c:pt>
                <c:pt idx="31">
                  <c:v>Partia Kombëtare Konservatore Albania</c:v>
                </c:pt>
                <c:pt idx="32">
                  <c:v>Partia "Ardhmëria Shqiptare" PDASH</c:v>
                </c:pt>
                <c:pt idx="33">
                  <c:v>Partia Ora e Shqipërisë</c:v>
                </c:pt>
                <c:pt idx="34">
                  <c:v>Partia Bashkimi Demokrat</c:v>
                </c:pt>
                <c:pt idx="35">
                  <c:v>Partia Demokrate Për Integrim e Prosperitet</c:v>
                </c:pt>
                <c:pt idx="36">
                  <c:v>Partia e Punës e Shqipërisë</c:v>
                </c:pt>
                <c:pt idx="37">
                  <c:v>Partia e të Drejtave të Mohuara (P.D.M)</c:v>
                </c:pt>
                <c:pt idx="38">
                  <c:v>Partia Demokracia e Re Europiane</c:v>
                </c:pt>
                <c:pt idx="39">
                  <c:v>Partia për Mbrojtjen e të Drejtave të Emigrantëve</c:v>
                </c:pt>
                <c:pt idx="40">
                  <c:v>Partia e të Drejtave të Mohuara-E Re</c:v>
                </c:pt>
                <c:pt idx="41">
                  <c:v>Partia Bashkimi Republikan i Shqipërisë</c:v>
                </c:pt>
                <c:pt idx="42">
                  <c:v>Partia Emigracioni Shqiptar (PESH)</c:v>
                </c:pt>
                <c:pt idx="43">
                  <c:v>Partia Lëvizja Punëtore Shqiptare</c:v>
                </c:pt>
                <c:pt idx="44">
                  <c:v>Partia Rruga e Vërtetë Shqiptare</c:v>
                </c:pt>
                <c:pt idx="45">
                  <c:v>Partia Toleranca e Re e Shqipërisë</c:v>
                </c:pt>
                <c:pt idx="46">
                  <c:v>Partia Bashkimi Popullor i Pensionistëve Shqiptarë</c:v>
                </c:pt>
                <c:pt idx="47">
                  <c:v>Partia Personat me Aftësi të Kufizuar</c:v>
                </c:pt>
              </c:strCache>
            </c:strRef>
          </c:cat>
          <c:val>
            <c:numRef>
              <c:f>'Renditje Partitë'!$C$5:$C$52</c:f>
              <c:numCache>
                <c:formatCode>#,##0</c:formatCode>
                <c:ptCount val="48"/>
                <c:pt idx="0">
                  <c:v>893477.06</c:v>
                </c:pt>
                <c:pt idx="1">
                  <c:v>685381.60900000005</c:v>
                </c:pt>
                <c:pt idx="2">
                  <c:v>232819.67</c:v>
                </c:pt>
                <c:pt idx="3">
                  <c:v>80296.759000000005</c:v>
                </c:pt>
                <c:pt idx="4">
                  <c:v>55959.214999999997</c:v>
                </c:pt>
                <c:pt idx="5">
                  <c:v>45566.938999999998</c:v>
                </c:pt>
                <c:pt idx="6">
                  <c:v>36521.69</c:v>
                </c:pt>
                <c:pt idx="7">
                  <c:v>23432.99</c:v>
                </c:pt>
                <c:pt idx="8">
                  <c:v>22214.662</c:v>
                </c:pt>
                <c:pt idx="9">
                  <c:v>20640.951000000001</c:v>
                </c:pt>
                <c:pt idx="10">
                  <c:v>19149.100999999999</c:v>
                </c:pt>
                <c:pt idx="11">
                  <c:v>17588.053</c:v>
                </c:pt>
                <c:pt idx="12">
                  <c:v>13139.897999999999</c:v>
                </c:pt>
                <c:pt idx="13">
                  <c:v>2952.83</c:v>
                </c:pt>
                <c:pt idx="14">
                  <c:v>2776.24</c:v>
                </c:pt>
                <c:pt idx="15">
                  <c:v>2498.6039999999998</c:v>
                </c:pt>
                <c:pt idx="16">
                  <c:v>2224.3789999999999</c:v>
                </c:pt>
                <c:pt idx="17">
                  <c:v>2152.7289999999998</c:v>
                </c:pt>
                <c:pt idx="18">
                  <c:v>1727.0740000000001</c:v>
                </c:pt>
                <c:pt idx="19">
                  <c:v>1583.873</c:v>
                </c:pt>
                <c:pt idx="20">
                  <c:v>1290.56</c:v>
                </c:pt>
                <c:pt idx="21">
                  <c:v>1032.905</c:v>
                </c:pt>
                <c:pt idx="22">
                  <c:v>937.24</c:v>
                </c:pt>
                <c:pt idx="23">
                  <c:v>913.875</c:v>
                </c:pt>
                <c:pt idx="24">
                  <c:v>788.69200000000001</c:v>
                </c:pt>
                <c:pt idx="25">
                  <c:v>650.22</c:v>
                </c:pt>
                <c:pt idx="26">
                  <c:v>546.58399999999995</c:v>
                </c:pt>
                <c:pt idx="27">
                  <c:v>441.97500000000002</c:v>
                </c:pt>
                <c:pt idx="28">
                  <c:v>390.48899999999998</c:v>
                </c:pt>
                <c:pt idx="29">
                  <c:v>378.23</c:v>
                </c:pt>
                <c:pt idx="30">
                  <c:v>325</c:v>
                </c:pt>
                <c:pt idx="31">
                  <c:v>307.154</c:v>
                </c:pt>
                <c:pt idx="32">
                  <c:v>307.154</c:v>
                </c:pt>
                <c:pt idx="33">
                  <c:v>292.19600000000003</c:v>
                </c:pt>
                <c:pt idx="34">
                  <c:v>196.749</c:v>
                </c:pt>
                <c:pt idx="35">
                  <c:v>162.5</c:v>
                </c:pt>
                <c:pt idx="36">
                  <c:v>144.655</c:v>
                </c:pt>
                <c:pt idx="37">
                  <c:v>144.654</c:v>
                </c:pt>
                <c:pt idx="38">
                  <c:v>144.654</c:v>
                </c:pt>
                <c:pt idx="39">
                  <c:v>144.654</c:v>
                </c:pt>
                <c:pt idx="40">
                  <c:v>144.65299999999999</c:v>
                </c:pt>
                <c:pt idx="41">
                  <c:v>61.320999999999998</c:v>
                </c:pt>
                <c:pt idx="42">
                  <c:v>61.320999999999998</c:v>
                </c:pt>
                <c:pt idx="43">
                  <c:v>61.320999999999998</c:v>
                </c:pt>
                <c:pt idx="44">
                  <c:v>61.320999999999998</c:v>
                </c:pt>
                <c:pt idx="45">
                  <c:v>61.320999999999998</c:v>
                </c:pt>
                <c:pt idx="46">
                  <c:v>61.32</c:v>
                </c:pt>
                <c:pt idx="47">
                  <c:v>61.32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1-4BBD-905A-3EC548599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471304415"/>
        <c:axId val="1471279455"/>
      </c:barChart>
      <c:catAx>
        <c:axId val="1471304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279455"/>
        <c:crosses val="autoZero"/>
        <c:auto val="1"/>
        <c:lblAlgn val="ctr"/>
        <c:lblOffset val="100"/>
        <c:noMultiLvlLbl val="0"/>
      </c:catAx>
      <c:valAx>
        <c:axId val="1471279455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304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693491143795705"/>
          <c:y val="3.7112010796221326E-2"/>
          <c:w val="0.52371498374024006"/>
          <c:h val="0.925775978407557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'Renditje 10 më të &gt; dhe tjerat'!$C$4</c:f>
              <c:strCache>
                <c:ptCount val="1"/>
                <c:pt idx="0">
                  <c:v>Transaksione thesari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29-44F8-B14D-DA184A13741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529-44F8-B14D-DA184A137412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29-44F8-B14D-DA184A13741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529-44F8-B14D-DA184A13741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29-44F8-B14D-DA184A13741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529-44F8-B14D-DA184A13741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29-44F8-B14D-DA184A137412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529-44F8-B14D-DA184A13741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529-44F8-B14D-DA184A13741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529-44F8-B14D-DA184A1374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'Renditje 10 më të &gt; dhe tjerat'!$B$5:$B$14</c:f>
              <c:strCache>
                <c:ptCount val="10"/>
                <c:pt idx="0">
                  <c:v>Partia Socialiste</c:v>
                </c:pt>
                <c:pt idx="1">
                  <c:v>Partia Demokratike</c:v>
                </c:pt>
                <c:pt idx="2">
                  <c:v>Lëvizja Socialiste për Integrim/Partia e Lirisë</c:v>
                </c:pt>
                <c:pt idx="3">
                  <c:v>Partia për Drejtësi Integrim dhe Unitet</c:v>
                </c:pt>
                <c:pt idx="4">
                  <c:v>Partia Republikane</c:v>
                </c:pt>
                <c:pt idx="5">
                  <c:v>Partia Social Demokrate</c:v>
                </c:pt>
                <c:pt idx="6">
                  <c:v>Partia Bashkimi për të Drejtat e Njeriut</c:v>
                </c:pt>
                <c:pt idx="7">
                  <c:v>Partia Lista e Barabartë</c:v>
                </c:pt>
                <c:pt idx="8">
                  <c:v>Partia Fryma e Re Demokratike</c:v>
                </c:pt>
                <c:pt idx="9">
                  <c:v>Partia Kristian Demokrate</c:v>
                </c:pt>
              </c:strCache>
            </c:strRef>
          </c:cat>
          <c:val>
            <c:numRef>
              <c:f>'Renditje 10 më të &gt; dhe tjerat'!$C$5:$C$14</c:f>
              <c:numCache>
                <c:formatCode>#,##0</c:formatCode>
                <c:ptCount val="10"/>
                <c:pt idx="0">
                  <c:v>893477.06</c:v>
                </c:pt>
                <c:pt idx="1">
                  <c:v>685381.60900000005</c:v>
                </c:pt>
                <c:pt idx="2">
                  <c:v>232819.67</c:v>
                </c:pt>
                <c:pt idx="3">
                  <c:v>80296.759000000005</c:v>
                </c:pt>
                <c:pt idx="4">
                  <c:v>55959.214999999997</c:v>
                </c:pt>
                <c:pt idx="5">
                  <c:v>45566.938999999998</c:v>
                </c:pt>
                <c:pt idx="6">
                  <c:v>36521.69</c:v>
                </c:pt>
                <c:pt idx="7">
                  <c:v>23432.99</c:v>
                </c:pt>
                <c:pt idx="8">
                  <c:v>22214.662</c:v>
                </c:pt>
                <c:pt idx="9">
                  <c:v>20640.951000000001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9-44F8-B14D-DA184A137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1279935"/>
        <c:axId val="1471294815"/>
      </c:barChart>
      <c:catAx>
        <c:axId val="147127993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294815"/>
        <c:crosses val="autoZero"/>
        <c:auto val="1"/>
        <c:lblAlgn val="ctr"/>
        <c:lblOffset val="100"/>
        <c:noMultiLvlLbl val="0"/>
      </c:catAx>
      <c:valAx>
        <c:axId val="1471294815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471279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627031832727009"/>
          <c:y val="6.3612691158084739E-2"/>
          <c:w val="0.51283196543146914"/>
          <c:h val="0.91009919107114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'Renditje 10 më të &gt; dhe tjerat'!$C$4</c:f>
              <c:strCache>
                <c:ptCount val="1"/>
                <c:pt idx="0">
                  <c:v>Transaksione thesari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5D-4673-9F9E-0B1C8B59AF8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85D-4673-9F9E-0B1C8B59AF8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5D-4673-9F9E-0B1C8B59AF80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85D-4673-9F9E-0B1C8B59AF8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5D-4673-9F9E-0B1C8B59AF80}"/>
              </c:ext>
            </c:extLst>
          </c:dPt>
          <c:dPt>
            <c:idx val="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85D-4673-9F9E-0B1C8B59AF80}"/>
              </c:ext>
            </c:extLst>
          </c:dPt>
          <c:dPt>
            <c:idx val="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85D-4673-9F9E-0B1C8B59AF80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85D-4673-9F9E-0B1C8B59AF8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85D-4673-9F9E-0B1C8B59AF8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85D-4673-9F9E-0B1C8B59AF80}"/>
              </c:ext>
            </c:extLst>
          </c:dPt>
          <c:cat>
            <c:strRef>
              <c:f>'Renditje 10 më të &gt; dhe tjerat'!$B$15:$B$52</c:f>
              <c:strCache>
                <c:ptCount val="38"/>
                <c:pt idx="0">
                  <c:v>Partia Demokracia Sociale</c:v>
                </c:pt>
                <c:pt idx="1">
                  <c:v>Partia Demokristiane</c:v>
                </c:pt>
                <c:pt idx="2">
                  <c:v>Aleanca Kuq e Zi</c:v>
                </c:pt>
                <c:pt idx="3">
                  <c:v>Partia Bindja Demokratike</c:v>
                </c:pt>
                <c:pt idx="4">
                  <c:v>Lëvizja për Zhvillim Kombëtar</c:v>
                </c:pt>
                <c:pt idx="5">
                  <c:v>Bashkimi Liberal Demokrat</c:v>
                </c:pt>
                <c:pt idx="6">
                  <c:v>Partia Socialiste e Moderuar</c:v>
                </c:pt>
                <c:pt idx="7">
                  <c:v>Aleanca Arbnore Kombëtare</c:v>
                </c:pt>
                <c:pt idx="8">
                  <c:v>Partia e Gjelbër</c:v>
                </c:pt>
                <c:pt idx="9">
                  <c:v>Partia Lëvizja e Legalitetit</c:v>
                </c:pt>
                <c:pt idx="10">
                  <c:v>Partia Agrare Ambjentaliste</c:v>
                </c:pt>
                <c:pt idx="11">
                  <c:v>Partia Aleanca për Demokraci dhe Solidaritet</c:v>
                </c:pt>
                <c:pt idx="12">
                  <c:v>Partia Balli Kombëtar</c:v>
                </c:pt>
                <c:pt idx="13">
                  <c:v>Partia Aleanca Demokratike</c:v>
                </c:pt>
                <c:pt idx="14">
                  <c:v>Partia Socialiste e Vërtetë 91 - (PSV 91)</c:v>
                </c:pt>
                <c:pt idx="15">
                  <c:v>Partia e Ballit Kombëtar Demokrat</c:v>
                </c:pt>
                <c:pt idx="16">
                  <c:v>Partia "G99"</c:v>
                </c:pt>
                <c:pt idx="17">
                  <c:v>Partia Aleanca Popullore</c:v>
                </c:pt>
                <c:pt idx="18">
                  <c:v>Partia Pajtimit Kombëtar</c:v>
                </c:pt>
                <c:pt idx="19">
                  <c:v>Partia e Reformave Demokratike Shqiptare</c:v>
                </c:pt>
                <c:pt idx="20">
                  <c:v>Aleanca Popullore për Drejtësi</c:v>
                </c:pt>
                <c:pt idx="21">
                  <c:v>Partia Kombëtare Konservatore Albania</c:v>
                </c:pt>
                <c:pt idx="22">
                  <c:v>Partia "Ardhmëria Shqiptare" PDASH</c:v>
                </c:pt>
                <c:pt idx="23">
                  <c:v>Partia Ora e Shqipërisë</c:v>
                </c:pt>
                <c:pt idx="24">
                  <c:v>Partia Bashkimi Demokrat</c:v>
                </c:pt>
                <c:pt idx="25">
                  <c:v>Partia Demokrate Për Integrim e Prosperitet</c:v>
                </c:pt>
                <c:pt idx="26">
                  <c:v>Partia e Punës e Shqipërisë</c:v>
                </c:pt>
                <c:pt idx="27">
                  <c:v>Partia e të Drejtave të Mohuara (P.D.M)</c:v>
                </c:pt>
                <c:pt idx="28">
                  <c:v>Partia Demokracia e Re Europiane</c:v>
                </c:pt>
                <c:pt idx="29">
                  <c:v>Partia për Mbrojtjen e të Drejtave të Emigrantëve</c:v>
                </c:pt>
                <c:pt idx="30">
                  <c:v>Partia e të Drejtave të Mohuara-E Re</c:v>
                </c:pt>
                <c:pt idx="31">
                  <c:v>Partia Bashkimi Republikan i Shqipërisë</c:v>
                </c:pt>
                <c:pt idx="32">
                  <c:v>Partia Emigracioni Shqiptar (PESH)</c:v>
                </c:pt>
                <c:pt idx="33">
                  <c:v>Partia Lëvizja Punëtore Shqiptare</c:v>
                </c:pt>
                <c:pt idx="34">
                  <c:v>Partia Rruga e Vërtetë Shqiptare</c:v>
                </c:pt>
                <c:pt idx="35">
                  <c:v>Partia Toleranca e Re e Shqipërisë</c:v>
                </c:pt>
                <c:pt idx="36">
                  <c:v>Partia Bashkimi Popullor i Pensionistëve Shqiptarë</c:v>
                </c:pt>
                <c:pt idx="37">
                  <c:v>Partia Personat me Aftësi të Kufizuar</c:v>
                </c:pt>
              </c:strCache>
            </c:strRef>
          </c:cat>
          <c:val>
            <c:numRef>
              <c:f>'Renditje 10 më të &gt; dhe tjerat'!$C$15:$C$52</c:f>
              <c:numCache>
                <c:formatCode>#,##0</c:formatCode>
                <c:ptCount val="38"/>
                <c:pt idx="0">
                  <c:v>19149.100999999999</c:v>
                </c:pt>
                <c:pt idx="1">
                  <c:v>17588.053</c:v>
                </c:pt>
                <c:pt idx="2">
                  <c:v>13139.897999999999</c:v>
                </c:pt>
                <c:pt idx="3">
                  <c:v>2952.83</c:v>
                </c:pt>
                <c:pt idx="4">
                  <c:v>2776.24</c:v>
                </c:pt>
                <c:pt idx="5">
                  <c:v>2498.6039999999998</c:v>
                </c:pt>
                <c:pt idx="6">
                  <c:v>2224.3789999999999</c:v>
                </c:pt>
                <c:pt idx="7">
                  <c:v>2152.7289999999998</c:v>
                </c:pt>
                <c:pt idx="8">
                  <c:v>1727.0740000000001</c:v>
                </c:pt>
                <c:pt idx="9">
                  <c:v>1583.873</c:v>
                </c:pt>
                <c:pt idx="10">
                  <c:v>1290.56</c:v>
                </c:pt>
                <c:pt idx="11">
                  <c:v>1032.905</c:v>
                </c:pt>
                <c:pt idx="12">
                  <c:v>937.24</c:v>
                </c:pt>
                <c:pt idx="13">
                  <c:v>913.875</c:v>
                </c:pt>
                <c:pt idx="14">
                  <c:v>788.69200000000001</c:v>
                </c:pt>
                <c:pt idx="15">
                  <c:v>650.22</c:v>
                </c:pt>
                <c:pt idx="16">
                  <c:v>546.58399999999995</c:v>
                </c:pt>
                <c:pt idx="17">
                  <c:v>441.97500000000002</c:v>
                </c:pt>
                <c:pt idx="18">
                  <c:v>390.48899999999998</c:v>
                </c:pt>
                <c:pt idx="19">
                  <c:v>378.23</c:v>
                </c:pt>
                <c:pt idx="20">
                  <c:v>325</c:v>
                </c:pt>
                <c:pt idx="21">
                  <c:v>307.154</c:v>
                </c:pt>
                <c:pt idx="22">
                  <c:v>307.154</c:v>
                </c:pt>
                <c:pt idx="23">
                  <c:v>292.19600000000003</c:v>
                </c:pt>
                <c:pt idx="24">
                  <c:v>196.749</c:v>
                </c:pt>
                <c:pt idx="25">
                  <c:v>162.5</c:v>
                </c:pt>
                <c:pt idx="26">
                  <c:v>144.655</c:v>
                </c:pt>
                <c:pt idx="27">
                  <c:v>144.654</c:v>
                </c:pt>
                <c:pt idx="28">
                  <c:v>144.654</c:v>
                </c:pt>
                <c:pt idx="29">
                  <c:v>144.654</c:v>
                </c:pt>
                <c:pt idx="30">
                  <c:v>144.65299999999999</c:v>
                </c:pt>
                <c:pt idx="31">
                  <c:v>61.320999999999998</c:v>
                </c:pt>
                <c:pt idx="32">
                  <c:v>61.320999999999998</c:v>
                </c:pt>
                <c:pt idx="33">
                  <c:v>61.320999999999998</c:v>
                </c:pt>
                <c:pt idx="34">
                  <c:v>61.320999999999998</c:v>
                </c:pt>
                <c:pt idx="35">
                  <c:v>61.320999999999998</c:v>
                </c:pt>
                <c:pt idx="36">
                  <c:v>61.32</c:v>
                </c:pt>
                <c:pt idx="37">
                  <c:v>61.32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D-4673-9F9E-0B1C8B59A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1303935"/>
        <c:axId val="1471295295"/>
      </c:barChart>
      <c:catAx>
        <c:axId val="147130393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295295"/>
        <c:crosses val="autoZero"/>
        <c:auto val="1"/>
        <c:lblAlgn val="ctr"/>
        <c:lblOffset val="100"/>
        <c:noMultiLvlLbl val="0"/>
      </c:catAx>
      <c:valAx>
        <c:axId val="1471295295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303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25</xdr:row>
      <xdr:rowOff>7620</xdr:rowOff>
    </xdr:from>
    <xdr:to>
      <xdr:col>8</xdr:col>
      <xdr:colOff>106680</xdr:colOff>
      <xdr:row>48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8A5696-37B6-CDD1-95D0-1A8F657A2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24</xdr:row>
      <xdr:rowOff>45720</xdr:rowOff>
    </xdr:from>
    <xdr:to>
      <xdr:col>19</xdr:col>
      <xdr:colOff>114300</xdr:colOff>
      <xdr:row>48</xdr:row>
      <xdr:rowOff>30480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38E69C-F39D-44D8-A6CE-CA8E581FE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563880</xdr:colOff>
      <xdr:row>14</xdr:row>
      <xdr:rowOff>175260</xdr:rowOff>
    </xdr:from>
    <xdr:to>
      <xdr:col>11</xdr:col>
      <xdr:colOff>594360</xdr:colOff>
      <xdr:row>35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37FD09-D17B-4BCD-8A98-C8C9ACB29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</xdr:colOff>
      <xdr:row>14</xdr:row>
      <xdr:rowOff>7620</xdr:rowOff>
    </xdr:from>
    <xdr:to>
      <xdr:col>21</xdr:col>
      <xdr:colOff>533400</xdr:colOff>
      <xdr:row>32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F711EE-9FA6-4FEC-B78C-2D4CE921A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571500</xdr:colOff>
      <xdr:row>14</xdr:row>
      <xdr:rowOff>0</xdr:rowOff>
    </xdr:from>
    <xdr:to>
      <xdr:col>35</xdr:col>
      <xdr:colOff>510540</xdr:colOff>
      <xdr:row>31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B58960-D70C-4102-B2E5-34130D610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0.16064</cdr:x>
      <cdr:y>0.94048</cdr:y>
    </cdr:from>
    <cdr:to>
      <cdr:x>0.22128</cdr:x>
      <cdr:y>1</cdr:y>
    </cdr:to>
    <cdr:sp macro="" textlink="">
      <cdr:nvSpPr>
        <cdr:cNvPr id="6" name="Right Brace 5">
          <a:extLst xmlns:a="http://schemas.openxmlformats.org/drawingml/2006/main">
            <a:ext uri="{FF2B5EF4-FFF2-40B4-BE49-F238E27FC236}">
              <a16:creationId xmlns:a16="http://schemas.microsoft.com/office/drawing/2014/main" id="{A2D1FA2E-C8F0-2EFB-FB3B-34F9A94C2812}"/>
            </a:ext>
          </a:extLst>
        </cdr:cNvPr>
        <cdr:cNvSpPr/>
      </cdr:nvSpPr>
      <cdr:spPr>
        <a:xfrm xmlns:a="http://schemas.openxmlformats.org/drawingml/2006/main" rot="5400000">
          <a:off x="1272540" y="2887980"/>
          <a:ext cx="190500" cy="434340"/>
        </a:xfrm>
        <a:prstGeom xmlns:a="http://schemas.openxmlformats.org/drawingml/2006/main" prst="rightBrace">
          <a:avLst/>
        </a:prstGeom>
        <a:ln xmlns:a="http://schemas.openxmlformats.org/drawingml/2006/main" w="19050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0.33901</cdr:x>
      <cdr:y>0.94048</cdr:y>
    </cdr:from>
    <cdr:to>
      <cdr:x>0.39965</cdr:x>
      <cdr:y>1</cdr:y>
    </cdr:to>
    <cdr:sp macro="" textlink="">
      <cdr:nvSpPr>
        <cdr:cNvPr id="7" name="Right Brace 6">
          <a:extLst xmlns:a="http://schemas.openxmlformats.org/drawingml/2006/main">
            <a:ext uri="{FF2B5EF4-FFF2-40B4-BE49-F238E27FC236}">
              <a16:creationId xmlns:a16="http://schemas.microsoft.com/office/drawing/2014/main" id="{EC6E08BD-C924-1D98-BE3C-1AB4D67B359F}"/>
            </a:ext>
          </a:extLst>
        </cdr:cNvPr>
        <cdr:cNvSpPr/>
      </cdr:nvSpPr>
      <cdr:spPr>
        <a:xfrm xmlns:a="http://schemas.openxmlformats.org/drawingml/2006/main" rot="5400000">
          <a:off x="2550160" y="2887980"/>
          <a:ext cx="190500" cy="434340"/>
        </a:xfrm>
        <a:prstGeom xmlns:a="http://schemas.openxmlformats.org/drawingml/2006/main" prst="rightBrace">
          <a:avLst/>
        </a:prstGeom>
        <a:ln xmlns:a="http://schemas.openxmlformats.org/drawingml/2006/main" w="19050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0.5156</cdr:x>
      <cdr:y>0.94048</cdr:y>
    </cdr:from>
    <cdr:to>
      <cdr:x>0.57624</cdr:x>
      <cdr:y>1</cdr:y>
    </cdr:to>
    <cdr:sp macro="" textlink="">
      <cdr:nvSpPr>
        <cdr:cNvPr id="8" name="Right Brace 7">
          <a:extLst xmlns:a="http://schemas.openxmlformats.org/drawingml/2006/main">
            <a:ext uri="{FF2B5EF4-FFF2-40B4-BE49-F238E27FC236}">
              <a16:creationId xmlns:a16="http://schemas.microsoft.com/office/drawing/2014/main" id="{EC6E08BD-C924-1D98-BE3C-1AB4D67B359F}"/>
            </a:ext>
          </a:extLst>
        </cdr:cNvPr>
        <cdr:cNvSpPr/>
      </cdr:nvSpPr>
      <cdr:spPr>
        <a:xfrm xmlns:a="http://schemas.openxmlformats.org/drawingml/2006/main" rot="5400000">
          <a:off x="3815080" y="2887980"/>
          <a:ext cx="190500" cy="434340"/>
        </a:xfrm>
        <a:prstGeom xmlns:a="http://schemas.openxmlformats.org/drawingml/2006/main" prst="rightBrace">
          <a:avLst/>
        </a:prstGeom>
        <a:ln xmlns:a="http://schemas.openxmlformats.org/drawingml/2006/main" w="19050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0.6922</cdr:x>
      <cdr:y>0.94048</cdr:y>
    </cdr:from>
    <cdr:to>
      <cdr:x>0.75284</cdr:x>
      <cdr:y>1</cdr:y>
    </cdr:to>
    <cdr:sp macro="" textlink="">
      <cdr:nvSpPr>
        <cdr:cNvPr id="9" name="Right Brace 8">
          <a:extLst xmlns:a="http://schemas.openxmlformats.org/drawingml/2006/main">
            <a:ext uri="{FF2B5EF4-FFF2-40B4-BE49-F238E27FC236}">
              <a16:creationId xmlns:a16="http://schemas.microsoft.com/office/drawing/2014/main" id="{EC6E08BD-C924-1D98-BE3C-1AB4D67B359F}"/>
            </a:ext>
          </a:extLst>
        </cdr:cNvPr>
        <cdr:cNvSpPr/>
      </cdr:nvSpPr>
      <cdr:spPr>
        <a:xfrm xmlns:a="http://schemas.openxmlformats.org/drawingml/2006/main" rot="5400000">
          <a:off x="5080000" y="2887980"/>
          <a:ext cx="190500" cy="434340"/>
        </a:xfrm>
        <a:prstGeom xmlns:a="http://schemas.openxmlformats.org/drawingml/2006/main" prst="rightBrace">
          <a:avLst/>
        </a:prstGeom>
        <a:ln xmlns:a="http://schemas.openxmlformats.org/drawingml/2006/main" w="19050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0.86879</cdr:x>
      <cdr:y>0.94048</cdr:y>
    </cdr:from>
    <cdr:to>
      <cdr:x>0.92943</cdr:x>
      <cdr:y>1</cdr:y>
    </cdr:to>
    <cdr:sp macro="" textlink="">
      <cdr:nvSpPr>
        <cdr:cNvPr id="10" name="Right Brace 9">
          <a:extLst xmlns:a="http://schemas.openxmlformats.org/drawingml/2006/main">
            <a:ext uri="{FF2B5EF4-FFF2-40B4-BE49-F238E27FC236}">
              <a16:creationId xmlns:a16="http://schemas.microsoft.com/office/drawing/2014/main" id="{EC6E08BD-C924-1D98-BE3C-1AB4D67B359F}"/>
            </a:ext>
          </a:extLst>
        </cdr:cNvPr>
        <cdr:cNvSpPr/>
      </cdr:nvSpPr>
      <cdr:spPr>
        <a:xfrm xmlns:a="http://schemas.openxmlformats.org/drawingml/2006/main" rot="5400000">
          <a:off x="6344920" y="2887980"/>
          <a:ext cx="190500" cy="434340"/>
        </a:xfrm>
        <a:prstGeom xmlns:a="http://schemas.openxmlformats.org/drawingml/2006/main" prst="rightBrace">
          <a:avLst/>
        </a:prstGeom>
        <a:ln xmlns:a="http://schemas.openxmlformats.org/drawingml/2006/main" w="19050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0.67979</cdr:x>
      <cdr:y>0.10476</cdr:y>
    </cdr:from>
    <cdr:to>
      <cdr:x>0.77021</cdr:x>
      <cdr:y>0.99048</cdr:y>
    </cdr:to>
    <cdr:sp macro="" textlink="">
      <cdr:nvSpPr>
        <cdr:cNvPr id="11" name="Rectangle: Rounded Corners 10">
          <a:extLst xmlns:a="http://schemas.openxmlformats.org/drawingml/2006/main">
            <a:ext uri="{FF2B5EF4-FFF2-40B4-BE49-F238E27FC236}">
              <a16:creationId xmlns:a16="http://schemas.microsoft.com/office/drawing/2014/main" id="{EBEDFC36-6A13-22E4-BE6D-9E06EE7CB100}"/>
            </a:ext>
          </a:extLst>
        </cdr:cNvPr>
        <cdr:cNvSpPr/>
      </cdr:nvSpPr>
      <cdr:spPr>
        <a:xfrm xmlns:a="http://schemas.openxmlformats.org/drawingml/2006/main">
          <a:off x="4869180" y="335280"/>
          <a:ext cx="647700" cy="283464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FFC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0.93092</cdr:x>
      <cdr:y>0.44056</cdr:y>
    </cdr:from>
    <cdr:to>
      <cdr:x>0.9543</cdr:x>
      <cdr:y>0.90909</cdr:y>
    </cdr:to>
    <cdr:sp macro="" textlink="">
      <cdr:nvSpPr>
        <cdr:cNvPr id="3" name="Right Brace 2">
          <a:extLst xmlns:a="http://schemas.openxmlformats.org/drawingml/2006/main">
            <a:ext uri="{FF2B5EF4-FFF2-40B4-BE49-F238E27FC236}">
              <a16:creationId xmlns:a16="http://schemas.microsoft.com/office/drawing/2014/main" id="{52DFF5EF-A6D7-F968-11D3-322DC3A492FD}"/>
            </a:ext>
          </a:extLst>
        </cdr:cNvPr>
        <cdr:cNvSpPr/>
      </cdr:nvSpPr>
      <cdr:spPr>
        <a:xfrm xmlns:a="http://schemas.openxmlformats.org/drawingml/2006/main">
          <a:off x="6675120" y="1440180"/>
          <a:ext cx="167640" cy="1531620"/>
        </a:xfrm>
        <a:prstGeom xmlns:a="http://schemas.openxmlformats.org/drawingml/2006/main" prst="rightBrace">
          <a:avLst/>
        </a:prstGeom>
        <a:ln xmlns:a="http://schemas.openxmlformats.org/drawingml/2006/main" w="12700">
          <a:solidFill>
            <a:srgbClr val="FF9933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0.93518</cdr:x>
      <cdr:y>0.60606</cdr:y>
    </cdr:from>
    <cdr:to>
      <cdr:x>0.99894</cdr:x>
      <cdr:y>0.69464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5587A25-EFB5-A8E3-EB84-D4409915FF37}"/>
            </a:ext>
          </a:extLst>
        </cdr:cNvPr>
        <cdr:cNvSpPr txBox="1"/>
      </cdr:nvSpPr>
      <cdr:spPr>
        <a:xfrm xmlns:a="http://schemas.openxmlformats.org/drawingml/2006/main">
          <a:off x="6705600" y="1981200"/>
          <a:ext cx="45720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2"/>
              </a:solidFill>
            </a:rPr>
            <a:t>72%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18</xdr:row>
      <xdr:rowOff>0</xdr:rowOff>
    </xdr:from>
    <xdr:to>
      <xdr:col>10</xdr:col>
      <xdr:colOff>60960</xdr:colOff>
      <xdr:row>42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866A97-6E91-7A4E-F2B6-9C94EE6EF9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601980</xdr:colOff>
      <xdr:row>3</xdr:row>
      <xdr:rowOff>7620</xdr:rowOff>
    </xdr:from>
    <xdr:to>
      <xdr:col>20</xdr:col>
      <xdr:colOff>419100</xdr:colOff>
      <xdr:row>24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428EE6-D02E-B749-72A0-6A5CCFF0DF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182880</xdr:rowOff>
    </xdr:from>
    <xdr:to>
      <xdr:col>15</xdr:col>
      <xdr:colOff>167640</xdr:colOff>
      <xdr:row>23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7D6549-1FD9-1FC9-086B-CEACFEA3BA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</xdr:colOff>
      <xdr:row>30</xdr:row>
      <xdr:rowOff>30480</xdr:rowOff>
    </xdr:from>
    <xdr:to>
      <xdr:col>15</xdr:col>
      <xdr:colOff>38100</xdr:colOff>
      <xdr:row>70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6A8E4A-AC2C-D2E9-9FE7-CB2FB4CBFF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11</xdr:row>
      <xdr:rowOff>30480</xdr:rowOff>
    </xdr:from>
    <xdr:to>
      <xdr:col>10</xdr:col>
      <xdr:colOff>350520</xdr:colOff>
      <xdr:row>29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4DDA5D-9A46-4BDB-A305-96CF6E783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22</xdr:row>
      <xdr:rowOff>22860</xdr:rowOff>
    </xdr:from>
    <xdr:to>
      <xdr:col>26</xdr:col>
      <xdr:colOff>167640</xdr:colOff>
      <xdr:row>44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3B17ED-C49A-6D71-5417-675BDFE43E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</xdr:colOff>
      <xdr:row>2</xdr:row>
      <xdr:rowOff>175260</xdr:rowOff>
    </xdr:from>
    <xdr:to>
      <xdr:col>16</xdr:col>
      <xdr:colOff>0</xdr:colOff>
      <xdr:row>17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C15B54-C6B0-5272-C7C1-B4A6717118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arti%20Politike,%20Transaksione%20Thesa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6"/>
      <sheetName val="Sheet2"/>
      <sheetName val="2021"/>
      <sheetName val="Sheet3"/>
      <sheetName val="5 partitë më të mëdha"/>
      <sheetName val="Total Partitë"/>
      <sheetName val="PS vs PD"/>
      <sheetName val="Total ndër V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>
            <v>2012</v>
          </cell>
          <cell r="D4">
            <v>2013</v>
          </cell>
          <cell r="E4">
            <v>2014</v>
          </cell>
          <cell r="F4">
            <v>2015</v>
          </cell>
          <cell r="G4">
            <v>2016</v>
          </cell>
          <cell r="H4">
            <v>2017</v>
          </cell>
          <cell r="I4">
            <v>2018</v>
          </cell>
          <cell r="J4">
            <v>2019</v>
          </cell>
          <cell r="K4">
            <v>2020</v>
          </cell>
          <cell r="L4">
            <v>2021</v>
          </cell>
          <cell r="Q4">
            <v>2012</v>
          </cell>
          <cell r="R4">
            <v>2013</v>
          </cell>
          <cell r="S4">
            <v>2014</v>
          </cell>
          <cell r="T4">
            <v>2015</v>
          </cell>
          <cell r="U4">
            <v>2016</v>
          </cell>
          <cell r="V4">
            <v>2017</v>
          </cell>
          <cell r="W4">
            <v>2018</v>
          </cell>
          <cell r="X4">
            <v>2019</v>
          </cell>
          <cell r="Y4">
            <v>2020</v>
          </cell>
          <cell r="Z4">
            <v>2021</v>
          </cell>
          <cell r="AD4">
            <v>2012</v>
          </cell>
          <cell r="AE4">
            <v>2013</v>
          </cell>
          <cell r="AF4">
            <v>2014</v>
          </cell>
          <cell r="AG4">
            <v>2015</v>
          </cell>
          <cell r="AH4">
            <v>2016</v>
          </cell>
          <cell r="AI4">
            <v>2017</v>
          </cell>
          <cell r="AJ4">
            <v>2018</v>
          </cell>
          <cell r="AK4">
            <v>2019</v>
          </cell>
          <cell r="AL4">
            <v>2020</v>
          </cell>
          <cell r="AM4">
            <v>2021</v>
          </cell>
        </row>
        <row r="5">
          <cell r="B5" t="str">
            <v>Partia Socialiste</v>
          </cell>
          <cell r="C5">
            <v>62.736196</v>
          </cell>
          <cell r="D5">
            <v>98.901658999999995</v>
          </cell>
          <cell r="E5">
            <v>56.953890999999999</v>
          </cell>
          <cell r="F5">
            <v>90.100742999999994</v>
          </cell>
          <cell r="G5">
            <v>73.676616999999993</v>
          </cell>
          <cell r="H5">
            <v>114.001178</v>
          </cell>
          <cell r="I5">
            <v>85.065991999999994</v>
          </cell>
          <cell r="J5">
            <v>120.934129</v>
          </cell>
          <cell r="K5">
            <v>63.417046999999997</v>
          </cell>
          <cell r="L5">
            <v>127.68960800000001</v>
          </cell>
          <cell r="P5" t="str">
            <v>Partia Socialiste</v>
          </cell>
          <cell r="Q5">
            <v>62.736196</v>
          </cell>
          <cell r="R5">
            <v>98.901658999999995</v>
          </cell>
          <cell r="S5">
            <v>56.953890999999999</v>
          </cell>
          <cell r="T5">
            <v>90.100742999999994</v>
          </cell>
          <cell r="U5">
            <v>73.676616999999993</v>
          </cell>
          <cell r="V5">
            <v>114.001178</v>
          </cell>
          <cell r="W5">
            <v>85.065991999999994</v>
          </cell>
          <cell r="X5">
            <v>120.934129</v>
          </cell>
          <cell r="Y5">
            <v>63.417046999999997</v>
          </cell>
          <cell r="Z5">
            <v>127.68960800000001</v>
          </cell>
          <cell r="AC5" t="str">
            <v xml:space="preserve">Pjesa e transfertave totale për partitë nga Thesari të marra nga PS </v>
          </cell>
          <cell r="AD5">
            <v>0.37819044443242539</v>
          </cell>
          <cell r="AE5">
            <v>0.40966744355404411</v>
          </cell>
          <cell r="AF5">
            <v>0.35025090980452345</v>
          </cell>
          <cell r="AG5">
            <v>0.35170055123903177</v>
          </cell>
          <cell r="AH5">
            <v>0.38777191945234785</v>
          </cell>
          <cell r="AI5">
            <v>0.36491212573082538</v>
          </cell>
          <cell r="AJ5">
            <v>0.45096402701403382</v>
          </cell>
          <cell r="AK5">
            <v>0.50281374828876413</v>
          </cell>
          <cell r="AL5">
            <v>0.45061774739526261</v>
          </cell>
          <cell r="AM5">
            <v>0.46291890206204378</v>
          </cell>
        </row>
        <row r="6">
          <cell r="B6" t="str">
            <v>Partia Demokratike</v>
          </cell>
          <cell r="C6">
            <v>78.985727999999995</v>
          </cell>
          <cell r="D6">
            <v>96.213014999999999</v>
          </cell>
          <cell r="E6">
            <v>57.745342999999998</v>
          </cell>
          <cell r="F6">
            <v>71.340573000000006</v>
          </cell>
          <cell r="G6">
            <v>57.179867000000002</v>
          </cell>
          <cell r="H6">
            <v>108.15723</v>
          </cell>
          <cell r="I6">
            <v>51.808974999999997</v>
          </cell>
          <cell r="J6">
            <v>52.808974999999997</v>
          </cell>
          <cell r="K6">
            <v>38.911876999999997</v>
          </cell>
          <cell r="L6">
            <v>72.230025999999995</v>
          </cell>
          <cell r="P6" t="str">
            <v>Partia Demokratike</v>
          </cell>
          <cell r="Q6">
            <v>78.985727999999995</v>
          </cell>
          <cell r="R6">
            <v>96.213014999999999</v>
          </cell>
          <cell r="S6">
            <v>57.745342999999998</v>
          </cell>
          <cell r="T6">
            <v>71.340573000000006</v>
          </cell>
          <cell r="U6">
            <v>57.179867000000002</v>
          </cell>
          <cell r="V6">
            <v>108.15723</v>
          </cell>
          <cell r="W6">
            <v>51.808974999999997</v>
          </cell>
          <cell r="X6">
            <v>52.808974999999997</v>
          </cell>
          <cell r="Y6">
            <v>38.911876999999997</v>
          </cell>
          <cell r="Z6">
            <v>72.230025999999995</v>
          </cell>
          <cell r="AC6" t="str">
            <v xml:space="preserve">Pjesa e transfertave totale për partitë nga Thesari të marra nga PD </v>
          </cell>
          <cell r="AD6">
            <v>0.476146937186607</v>
          </cell>
          <cell r="AE6">
            <v>0.39853062415946838</v>
          </cell>
          <cell r="AF6">
            <v>0.35511812393510162</v>
          </cell>
          <cell r="AG6">
            <v>0.27847183069076786</v>
          </cell>
          <cell r="AH6">
            <v>0.30094686324454833</v>
          </cell>
          <cell r="AI6">
            <v>0.34620593756020485</v>
          </cell>
          <cell r="AJ6">
            <v>0.27465716265872031</v>
          </cell>
          <cell r="AK6">
            <v>0.21956646054016427</v>
          </cell>
          <cell r="AL6">
            <v>0.276493201593911</v>
          </cell>
          <cell r="AM6">
            <v>0.26185877500565963</v>
          </cell>
        </row>
        <row r="7">
          <cell r="B7" t="str">
            <v>Diferenca PS-PD</v>
          </cell>
          <cell r="C7">
            <v>-16.249531999999995</v>
          </cell>
          <cell r="D7">
            <v>2.6886439999999965</v>
          </cell>
          <cell r="E7">
            <v>-0.7914519999999996</v>
          </cell>
          <cell r="F7">
            <v>18.760169999999988</v>
          </cell>
          <cell r="G7">
            <v>16.496749999999992</v>
          </cell>
          <cell r="H7">
            <v>5.8439479999999975</v>
          </cell>
          <cell r="I7">
            <v>33.257016999999998</v>
          </cell>
          <cell r="J7">
            <v>68.125154000000009</v>
          </cell>
          <cell r="K7">
            <v>24.50517</v>
          </cell>
          <cell r="L7">
            <v>55.459582000000012</v>
          </cell>
          <cell r="P7" t="str">
            <v>Parti të Tjera</v>
          </cell>
          <cell r="Q7">
            <v>24.163272000000006</v>
          </cell>
          <cell r="R7">
            <v>46.304703000000003</v>
          </cell>
          <cell r="S7">
            <v>47.909597000000012</v>
          </cell>
          <cell r="T7">
            <v>94.744643000000025</v>
          </cell>
          <cell r="U7">
            <v>59.143393000000003</v>
          </cell>
          <cell r="V7">
            <v>90.248799000000048</v>
          </cell>
          <cell r="W7">
            <v>51.756469000000017</v>
          </cell>
          <cell r="X7">
            <v>66.771658000000002</v>
          </cell>
          <cell r="Y7">
            <v>38.404652000000006</v>
          </cell>
          <cell r="Z7">
            <v>75.916170999999977</v>
          </cell>
          <cell r="AC7" t="str">
            <v>Pjesa e transfertave totale për partitë nga Thesari të marra nga Parti të Tjera</v>
          </cell>
          <cell r="AD7">
            <v>0.14566261838096767</v>
          </cell>
          <cell r="AE7">
            <v>0.19180193228648745</v>
          </cell>
          <cell r="AF7">
            <v>0.29463096626037494</v>
          </cell>
          <cell r="AG7">
            <v>0.36982761807020037</v>
          </cell>
          <cell r="AH7">
            <v>0.31128121730310376</v>
          </cell>
          <cell r="AI7">
            <v>0.28888193670896972</v>
          </cell>
          <cell r="AJ7">
            <v>0.27437881032724587</v>
          </cell>
          <cell r="AK7">
            <v>0.27761979117107161</v>
          </cell>
          <cell r="AL7">
            <v>0.27288905101082639</v>
          </cell>
          <cell r="AM7">
            <v>0.27522232293229659</v>
          </cell>
        </row>
      </sheetData>
      <sheetData sheetId="8">
        <row r="4">
          <cell r="C4">
            <v>2012</v>
          </cell>
          <cell r="D4">
            <v>2013</v>
          </cell>
          <cell r="E4">
            <v>2014</v>
          </cell>
          <cell r="F4">
            <v>2015</v>
          </cell>
          <cell r="G4">
            <v>2016</v>
          </cell>
          <cell r="H4">
            <v>2017</v>
          </cell>
          <cell r="I4">
            <v>2018</v>
          </cell>
          <cell r="J4">
            <v>2019</v>
          </cell>
          <cell r="K4">
            <v>2020</v>
          </cell>
          <cell r="L4">
            <v>2021</v>
          </cell>
        </row>
        <row r="5">
          <cell r="B5" t="str">
            <v>Transaksione Thesari në milion lekë</v>
          </cell>
          <cell r="C5">
            <v>165.88519600000001</v>
          </cell>
          <cell r="D5">
            <v>241.419377</v>
          </cell>
          <cell r="E5">
            <v>162.60883100000001</v>
          </cell>
          <cell r="F5">
            <v>256.18595900000003</v>
          </cell>
          <cell r="G5">
            <v>189.999877</v>
          </cell>
          <cell r="H5">
            <v>312.40720700000003</v>
          </cell>
          <cell r="I5">
            <v>188.63143600000001</v>
          </cell>
          <cell r="J5">
            <v>240.51476199999999</v>
          </cell>
          <cell r="K5">
            <v>140.733576</v>
          </cell>
          <cell r="L5">
            <v>275.83580499999999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qbz.gov.al/eli/vendim/2017/05/03/388/9a61721b-0f26-4e33-9ffb-8a6f1e35ac4b;q=Mb%C3%ABshtetje%20p%C3%ABr%20partit%C3%AB%20politike" TargetMode="External"/><Relationship Id="rId7" Type="http://schemas.openxmlformats.org/officeDocument/2006/relationships/drawing" Target="../drawings/drawing9.xml"/><Relationship Id="rId2" Type="http://schemas.openxmlformats.org/officeDocument/2006/relationships/hyperlink" Target="https://qbz.gov.al/eli/vendim/2017/05/03/388/9a61721b-0f26-4e33-9ffb-8a6f1e35ac4b;q=Mb%C3%ABshtetje%20p%C3%ABr%20partit%C3%AB%20politike" TargetMode="External"/><Relationship Id="rId1" Type="http://schemas.openxmlformats.org/officeDocument/2006/relationships/hyperlink" Target="https://qbz.gov.al/eli/vendim/2013/06/11/485/95910881-57ee-427a-ae88-19668fda1df3;q=Komisionin%20Q%C3%ABndror%20t%C3%AB%20Zgjedhjev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qbz.gov.al/eli/vendim/2021/04/07/217/52d962b3-09ce-448f-8237-b6af45d85ce6;q=Mb%C3%ABshtetje%20p%C3%ABr%20partit%C3%AB%20politike" TargetMode="External"/><Relationship Id="rId4" Type="http://schemas.openxmlformats.org/officeDocument/2006/relationships/hyperlink" Target="https://qbz.gov.al/eli/vendim/2019/06/05/377/34db9f04-78b9-4733-bbdf-383cb9d3cb1f;q=zgjedh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710E6-C06D-49EB-8DC6-05BA42A69AD9}">
  <dimension ref="B2:N58"/>
  <sheetViews>
    <sheetView workbookViewId="0">
      <selection activeCell="B2" sqref="B2"/>
    </sheetView>
  </sheetViews>
  <sheetFormatPr defaultRowHeight="14.4" x14ac:dyDescent="0.3"/>
  <cols>
    <col min="2" max="2" width="42.109375" bestFit="1" customWidth="1"/>
    <col min="3" max="7" width="9.88671875" bestFit="1" customWidth="1"/>
    <col min="8" max="8" width="10.88671875" bestFit="1" customWidth="1"/>
    <col min="9" max="9" width="9.88671875" customWidth="1"/>
    <col min="10" max="10" width="10.88671875" bestFit="1" customWidth="1"/>
    <col min="11" max="11" width="9.88671875" bestFit="1" customWidth="1"/>
    <col min="12" max="13" width="10.88671875" bestFit="1" customWidth="1"/>
  </cols>
  <sheetData>
    <row r="2" spans="2:14" x14ac:dyDescent="0.3">
      <c r="B2" t="s">
        <v>52</v>
      </c>
    </row>
    <row r="3" spans="2:14" ht="15" thickBot="1" x14ac:dyDescent="0.35">
      <c r="H3" s="2">
        <f>SUM(H5:H55)</f>
        <v>312407207</v>
      </c>
    </row>
    <row r="4" spans="2:14" ht="15" thickBot="1" x14ac:dyDescent="0.35">
      <c r="B4" s="10"/>
      <c r="C4" s="8">
        <v>2012</v>
      </c>
      <c r="D4" s="8">
        <v>2013</v>
      </c>
      <c r="E4" s="8">
        <v>2014</v>
      </c>
      <c r="F4" s="8">
        <v>2015</v>
      </c>
      <c r="G4" s="8">
        <v>2016</v>
      </c>
      <c r="H4" s="8">
        <v>2017</v>
      </c>
      <c r="I4" s="8">
        <v>2018</v>
      </c>
      <c r="J4" s="8">
        <v>2019</v>
      </c>
      <c r="K4" s="8">
        <v>2020</v>
      </c>
      <c r="L4" s="8">
        <v>2021</v>
      </c>
      <c r="M4" s="9">
        <v>2022</v>
      </c>
    </row>
    <row r="5" spans="2:14" x14ac:dyDescent="0.3">
      <c r="B5" s="11" t="s">
        <v>0</v>
      </c>
      <c r="C5" s="3">
        <v>62736196</v>
      </c>
      <c r="D5" s="3">
        <v>98901659</v>
      </c>
      <c r="E5" s="3">
        <v>56953891</v>
      </c>
      <c r="F5" s="3">
        <v>90100743</v>
      </c>
      <c r="G5" s="3">
        <v>73676617</v>
      </c>
      <c r="H5" s="3">
        <v>114001178</v>
      </c>
      <c r="I5" s="3">
        <v>85065992</v>
      </c>
      <c r="J5" s="3">
        <v>120934129</v>
      </c>
      <c r="K5" s="3">
        <v>63417047</v>
      </c>
      <c r="L5" s="3">
        <v>127689608</v>
      </c>
      <c r="M5" s="4">
        <v>151494783</v>
      </c>
      <c r="N5">
        <f>H5/$H$3</f>
        <v>0.36491212573082543</v>
      </c>
    </row>
    <row r="6" spans="2:14" x14ac:dyDescent="0.3">
      <c r="B6" s="11" t="s">
        <v>1</v>
      </c>
      <c r="C6" s="3">
        <v>78985728</v>
      </c>
      <c r="D6" s="3">
        <v>96213015</v>
      </c>
      <c r="E6" s="3">
        <v>57745343</v>
      </c>
      <c r="F6" s="3">
        <v>71340573</v>
      </c>
      <c r="G6" s="3">
        <v>57179867</v>
      </c>
      <c r="H6" s="3">
        <v>108157230</v>
      </c>
      <c r="I6" s="3">
        <v>51808975</v>
      </c>
      <c r="J6" s="3">
        <v>52808975</v>
      </c>
      <c r="K6" s="3">
        <v>38911877</v>
      </c>
      <c r="L6" s="3">
        <v>72230026</v>
      </c>
      <c r="M6" s="4">
        <v>104926170</v>
      </c>
      <c r="N6">
        <f t="shared" ref="N6:N11" si="0">H6/$H$3</f>
        <v>0.3462059375602049</v>
      </c>
    </row>
    <row r="7" spans="2:14" x14ac:dyDescent="0.3">
      <c r="B7" s="11" t="s">
        <v>2</v>
      </c>
      <c r="C7" s="3">
        <v>10125110</v>
      </c>
      <c r="D7" s="3">
        <v>14295923</v>
      </c>
      <c r="E7" s="3">
        <v>21141463</v>
      </c>
      <c r="F7" s="3">
        <v>29765360</v>
      </c>
      <c r="G7" s="3">
        <v>20575897</v>
      </c>
      <c r="H7" s="3">
        <v>22094507</v>
      </c>
      <c r="I7" s="3">
        <v>28660410</v>
      </c>
      <c r="J7" s="3">
        <v>27160224</v>
      </c>
      <c r="K7" s="3">
        <v>20012797</v>
      </c>
      <c r="L7" s="3">
        <v>38987979</v>
      </c>
      <c r="M7" s="4">
        <v>15577215</v>
      </c>
      <c r="N7">
        <f t="shared" si="0"/>
        <v>7.0723422843442921E-2</v>
      </c>
    </row>
    <row r="8" spans="2:14" x14ac:dyDescent="0.3">
      <c r="B8" s="11" t="s">
        <v>3</v>
      </c>
      <c r="C8" s="3" t="s">
        <v>4</v>
      </c>
      <c r="D8" s="3">
        <v>7866431</v>
      </c>
      <c r="E8" s="3" t="s">
        <v>4</v>
      </c>
      <c r="F8" s="3">
        <v>10198851</v>
      </c>
      <c r="G8" s="3">
        <v>7518047</v>
      </c>
      <c r="H8" s="3">
        <v>14045405</v>
      </c>
      <c r="I8" s="3">
        <v>10112899</v>
      </c>
      <c r="J8" s="3">
        <v>10107290</v>
      </c>
      <c r="K8" s="3">
        <v>7447475</v>
      </c>
      <c r="L8" s="3">
        <v>13000361</v>
      </c>
      <c r="M8" s="4">
        <v>9753657</v>
      </c>
      <c r="N8">
        <f t="shared" si="0"/>
        <v>4.4958645912416481E-2</v>
      </c>
    </row>
    <row r="9" spans="2:14" x14ac:dyDescent="0.3">
      <c r="B9" s="11" t="s">
        <v>5</v>
      </c>
      <c r="C9" s="3">
        <v>6556021</v>
      </c>
      <c r="D9" s="3">
        <v>9751861</v>
      </c>
      <c r="E9" s="3">
        <v>7411650</v>
      </c>
      <c r="F9" s="3">
        <v>9507940</v>
      </c>
      <c r="G9" s="3">
        <v>6632077</v>
      </c>
      <c r="H9" s="3">
        <v>12173434</v>
      </c>
      <c r="I9" s="3">
        <v>0</v>
      </c>
      <c r="J9" s="3">
        <v>0</v>
      </c>
      <c r="K9" s="3">
        <v>0</v>
      </c>
      <c r="L9" s="3">
        <v>3926232</v>
      </c>
      <c r="M9" s="4">
        <v>13223679</v>
      </c>
      <c r="N9">
        <f>H9/$H$3</f>
        <v>3.8966559436639375E-2</v>
      </c>
    </row>
    <row r="10" spans="2:14" x14ac:dyDescent="0.3">
      <c r="B10" s="11" t="s">
        <v>6</v>
      </c>
      <c r="C10" s="3">
        <v>0</v>
      </c>
      <c r="D10" s="3">
        <v>1456191</v>
      </c>
      <c r="E10" s="3">
        <v>1973231</v>
      </c>
      <c r="F10" s="3">
        <v>5403338</v>
      </c>
      <c r="G10" s="3">
        <v>3166667</v>
      </c>
      <c r="H10" s="3">
        <v>5361407</v>
      </c>
      <c r="I10" s="3">
        <v>6286685</v>
      </c>
      <c r="J10" s="3">
        <v>9551787</v>
      </c>
      <c r="K10" s="3">
        <v>5369137</v>
      </c>
      <c r="L10" s="3">
        <v>6998496</v>
      </c>
      <c r="M10" s="4">
        <v>12266269</v>
      </c>
      <c r="N10">
        <f t="shared" si="0"/>
        <v>1.7161598323818437E-2</v>
      </c>
    </row>
    <row r="11" spans="2:14" x14ac:dyDescent="0.3">
      <c r="B11" s="11" t="s">
        <v>7</v>
      </c>
      <c r="C11" s="3">
        <v>7482141</v>
      </c>
      <c r="D11" s="3">
        <v>8073595</v>
      </c>
      <c r="E11" s="3">
        <v>4794329</v>
      </c>
      <c r="F11" s="3">
        <v>5736585</v>
      </c>
      <c r="G11" s="3">
        <v>4130537</v>
      </c>
      <c r="H11" s="3">
        <v>6304503</v>
      </c>
      <c r="I11" s="3">
        <v>0</v>
      </c>
      <c r="J11" s="3">
        <v>0</v>
      </c>
      <c r="K11" s="3">
        <v>0</v>
      </c>
      <c r="L11" s="3">
        <v>0</v>
      </c>
      <c r="M11" s="4">
        <v>8018647</v>
      </c>
      <c r="N11">
        <f t="shared" si="0"/>
        <v>2.0180401920113195E-2</v>
      </c>
    </row>
    <row r="12" spans="2:14" x14ac:dyDescent="0.3">
      <c r="B12" s="11" t="s">
        <v>8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3">
        <v>607990</v>
      </c>
      <c r="I12" s="3">
        <v>6570833</v>
      </c>
      <c r="J12" s="3">
        <v>6570833</v>
      </c>
      <c r="K12" s="3">
        <v>4841667</v>
      </c>
      <c r="L12" s="3">
        <v>4841667</v>
      </c>
      <c r="M12" s="4">
        <v>0</v>
      </c>
      <c r="N12">
        <f>H12/$H$3</f>
        <v>1.9461458838880116E-3</v>
      </c>
    </row>
    <row r="13" spans="2:14" x14ac:dyDescent="0.3">
      <c r="B13" s="11" t="s">
        <v>9</v>
      </c>
      <c r="C13" s="3">
        <v>0</v>
      </c>
      <c r="D13" s="3">
        <v>1177524</v>
      </c>
      <c r="E13" s="3">
        <v>1973231</v>
      </c>
      <c r="F13" s="3">
        <v>3573000</v>
      </c>
      <c r="G13" s="3">
        <v>3489667</v>
      </c>
      <c r="H13" s="3">
        <v>6769540</v>
      </c>
      <c r="I13" s="3">
        <v>0</v>
      </c>
      <c r="J13" s="3">
        <v>3042868</v>
      </c>
      <c r="K13" s="3">
        <v>0</v>
      </c>
      <c r="L13" s="3">
        <v>2188832</v>
      </c>
      <c r="M13" s="4">
        <v>0</v>
      </c>
    </row>
    <row r="14" spans="2:14" x14ac:dyDescent="0.3">
      <c r="B14" s="11" t="s">
        <v>10</v>
      </c>
      <c r="C14" s="3">
        <v>0</v>
      </c>
      <c r="D14" s="3">
        <v>0</v>
      </c>
      <c r="E14" s="3">
        <v>4696000</v>
      </c>
      <c r="F14" s="3">
        <v>4427930</v>
      </c>
      <c r="G14" s="3">
        <v>4130500</v>
      </c>
      <c r="H14" s="3">
        <v>6304503</v>
      </c>
      <c r="I14" s="3">
        <v>125642</v>
      </c>
      <c r="J14" s="3">
        <v>956376</v>
      </c>
      <c r="K14" s="3">
        <v>0</v>
      </c>
      <c r="L14" s="3">
        <v>0</v>
      </c>
      <c r="M14" s="4">
        <v>0</v>
      </c>
    </row>
    <row r="15" spans="2:14" x14ac:dyDescent="0.3">
      <c r="B15" s="11" t="s">
        <v>11</v>
      </c>
      <c r="C15" s="3">
        <v>0</v>
      </c>
      <c r="D15" s="3">
        <v>477718</v>
      </c>
      <c r="E15" s="3">
        <v>1973231</v>
      </c>
      <c r="F15" s="3">
        <v>5795831</v>
      </c>
      <c r="G15" s="3">
        <v>3166667</v>
      </c>
      <c r="H15" s="3">
        <v>5300783</v>
      </c>
      <c r="I15" s="3">
        <v>0</v>
      </c>
      <c r="J15" s="3">
        <v>2036156</v>
      </c>
      <c r="K15" s="3">
        <v>0</v>
      </c>
      <c r="L15" s="3">
        <v>398715</v>
      </c>
      <c r="M15" s="4">
        <v>0</v>
      </c>
    </row>
    <row r="16" spans="2:14" x14ac:dyDescent="0.3">
      <c r="B16" s="12" t="s">
        <v>12</v>
      </c>
      <c r="C16" s="3">
        <v>0</v>
      </c>
      <c r="D16" s="3">
        <v>560008</v>
      </c>
      <c r="E16" s="3">
        <v>1973231</v>
      </c>
      <c r="F16" s="3">
        <v>5575072</v>
      </c>
      <c r="G16" s="3">
        <v>3166667</v>
      </c>
      <c r="H16" s="3">
        <v>4833333</v>
      </c>
      <c r="I16" s="3">
        <v>0</v>
      </c>
      <c r="J16" s="3">
        <v>0</v>
      </c>
      <c r="K16" s="3">
        <v>0</v>
      </c>
      <c r="L16" s="3">
        <v>1479742</v>
      </c>
      <c r="M16" s="4">
        <v>0</v>
      </c>
    </row>
    <row r="17" spans="2:13" x14ac:dyDescent="0.3">
      <c r="B17" s="11" t="s">
        <v>13</v>
      </c>
      <c r="C17" s="3" t="s">
        <v>4</v>
      </c>
      <c r="D17" s="3" t="s">
        <v>4</v>
      </c>
      <c r="E17" s="3">
        <v>1973231</v>
      </c>
      <c r="F17" s="3">
        <v>3166667</v>
      </c>
      <c r="G17" s="3">
        <v>3166667</v>
      </c>
      <c r="H17" s="3">
        <v>4833333</v>
      </c>
      <c r="I17" s="3">
        <v>0</v>
      </c>
      <c r="J17" s="3">
        <v>0</v>
      </c>
      <c r="K17" s="3">
        <v>0</v>
      </c>
      <c r="L17" s="3">
        <v>0</v>
      </c>
      <c r="M17" s="4">
        <v>0</v>
      </c>
    </row>
    <row r="18" spans="2:13" x14ac:dyDescent="0.3">
      <c r="B18" s="11" t="s">
        <v>14</v>
      </c>
      <c r="C18" s="3" t="s">
        <v>4</v>
      </c>
      <c r="D18" s="3" t="s">
        <v>4</v>
      </c>
      <c r="E18" s="3" t="s">
        <v>4</v>
      </c>
      <c r="F18" s="3" t="s">
        <v>4</v>
      </c>
      <c r="G18" s="3" t="s">
        <v>4</v>
      </c>
      <c r="H18" s="3" t="s">
        <v>4</v>
      </c>
      <c r="I18" s="3" t="s">
        <v>4</v>
      </c>
      <c r="J18" s="3" t="s">
        <v>4</v>
      </c>
      <c r="K18" s="3">
        <v>500000</v>
      </c>
      <c r="L18" s="3">
        <v>2452830</v>
      </c>
      <c r="M18" s="4">
        <v>0</v>
      </c>
    </row>
    <row r="19" spans="2:13" x14ac:dyDescent="0.3">
      <c r="B19" s="12" t="s">
        <v>15</v>
      </c>
      <c r="C19" s="3">
        <v>0</v>
      </c>
      <c r="D19" s="3">
        <v>452492</v>
      </c>
      <c r="E19" s="3">
        <v>0</v>
      </c>
      <c r="F19" s="3">
        <v>889736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1434012</v>
      </c>
      <c r="M19" s="4">
        <v>8018647</v>
      </c>
    </row>
    <row r="20" spans="2:13" x14ac:dyDescent="0.3">
      <c r="B20" s="11" t="s">
        <v>16</v>
      </c>
      <c r="C20" s="3">
        <v>0</v>
      </c>
      <c r="D20" s="3">
        <v>61320</v>
      </c>
      <c r="E20" s="3">
        <v>0</v>
      </c>
      <c r="F20" s="3">
        <v>1123180</v>
      </c>
      <c r="G20" s="3">
        <v>0</v>
      </c>
      <c r="H20" s="3">
        <v>0</v>
      </c>
      <c r="I20" s="3">
        <v>0</v>
      </c>
      <c r="J20" s="3">
        <v>1314104</v>
      </c>
      <c r="K20" s="3">
        <v>0</v>
      </c>
      <c r="L20" s="3">
        <v>0</v>
      </c>
      <c r="M20" s="4">
        <v>0</v>
      </c>
    </row>
    <row r="21" spans="2:13" x14ac:dyDescent="0.3">
      <c r="B21" s="11" t="s">
        <v>17</v>
      </c>
      <c r="C21" s="3">
        <v>0</v>
      </c>
      <c r="D21" s="3">
        <v>61320</v>
      </c>
      <c r="E21" s="3">
        <v>0</v>
      </c>
      <c r="F21" s="3">
        <v>465087</v>
      </c>
      <c r="G21" s="3">
        <v>0</v>
      </c>
      <c r="H21" s="3">
        <v>139700</v>
      </c>
      <c r="I21" s="3">
        <v>0</v>
      </c>
      <c r="J21" s="3">
        <v>1558272</v>
      </c>
      <c r="K21" s="3">
        <v>0</v>
      </c>
      <c r="L21" s="3">
        <v>0</v>
      </c>
      <c r="M21" s="4">
        <v>0</v>
      </c>
    </row>
    <row r="22" spans="2:13" x14ac:dyDescent="0.3">
      <c r="B22" s="11" t="s">
        <v>18</v>
      </c>
      <c r="C22" s="3">
        <v>0</v>
      </c>
      <c r="D22" s="3">
        <v>0</v>
      </c>
      <c r="E22" s="3">
        <v>0</v>
      </c>
      <c r="F22" s="3">
        <v>501949</v>
      </c>
      <c r="G22" s="3">
        <v>0</v>
      </c>
      <c r="H22" s="3">
        <v>367324</v>
      </c>
      <c r="I22" s="3">
        <v>0</v>
      </c>
      <c r="J22" s="3">
        <v>1283456</v>
      </c>
      <c r="K22" s="3">
        <v>0</v>
      </c>
      <c r="L22" s="3">
        <v>0</v>
      </c>
      <c r="M22" s="4">
        <v>0</v>
      </c>
    </row>
    <row r="23" spans="2:13" x14ac:dyDescent="0.3">
      <c r="B23" s="11" t="s">
        <v>19</v>
      </c>
      <c r="C23" s="3">
        <v>0</v>
      </c>
      <c r="D23" s="3">
        <v>61321</v>
      </c>
      <c r="E23" s="3">
        <v>0</v>
      </c>
      <c r="F23" s="3">
        <v>421190</v>
      </c>
      <c r="G23" s="3">
        <v>0</v>
      </c>
      <c r="H23" s="3">
        <v>0</v>
      </c>
      <c r="I23" s="3">
        <v>0</v>
      </c>
      <c r="J23" s="3">
        <v>1037258</v>
      </c>
      <c r="K23" s="3">
        <v>0</v>
      </c>
      <c r="L23" s="3">
        <v>207305</v>
      </c>
      <c r="M23" s="4">
        <v>0</v>
      </c>
    </row>
    <row r="24" spans="2:13" x14ac:dyDescent="0.3">
      <c r="B24" s="11" t="s">
        <v>20</v>
      </c>
      <c r="C24" s="3">
        <v>0</v>
      </c>
      <c r="D24" s="3">
        <v>0</v>
      </c>
      <c r="E24" s="3">
        <v>0</v>
      </c>
      <c r="F24" s="3">
        <v>1583873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4">
        <v>8018647</v>
      </c>
    </row>
    <row r="25" spans="2:13" x14ac:dyDescent="0.3">
      <c r="B25" s="11" t="s">
        <v>21</v>
      </c>
      <c r="C25" s="3">
        <v>0</v>
      </c>
      <c r="D25" s="3">
        <v>0</v>
      </c>
      <c r="E25" s="3">
        <v>0</v>
      </c>
      <c r="F25" s="3">
        <v>1290560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4">
        <v>8018647</v>
      </c>
    </row>
    <row r="26" spans="2:13" x14ac:dyDescent="0.3">
      <c r="B26" s="11" t="s">
        <v>22</v>
      </c>
      <c r="C26" s="3">
        <v>0</v>
      </c>
      <c r="D26" s="3">
        <v>0</v>
      </c>
      <c r="E26" s="3">
        <v>0</v>
      </c>
      <c r="F26" s="2">
        <v>1158891</v>
      </c>
      <c r="G26" s="3">
        <v>0</v>
      </c>
      <c r="H26" s="2">
        <v>0</v>
      </c>
      <c r="I26" s="3">
        <v>0</v>
      </c>
      <c r="J26" s="3">
        <v>0</v>
      </c>
      <c r="K26" s="3">
        <v>0</v>
      </c>
      <c r="L26" s="3">
        <v>0</v>
      </c>
      <c r="M26" s="4">
        <v>0</v>
      </c>
    </row>
    <row r="27" spans="2:13" x14ac:dyDescent="0.3">
      <c r="B27" s="11" t="s">
        <v>23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5">
        <v>118746</v>
      </c>
      <c r="I27" s="3">
        <v>0</v>
      </c>
      <c r="J27" s="3">
        <v>914159</v>
      </c>
      <c r="K27" s="3">
        <v>0</v>
      </c>
      <c r="L27" s="3">
        <v>0</v>
      </c>
      <c r="M27" s="4">
        <v>0</v>
      </c>
    </row>
    <row r="28" spans="2:13" x14ac:dyDescent="0.3">
      <c r="B28" s="11" t="s">
        <v>24</v>
      </c>
      <c r="C28" s="3">
        <v>0</v>
      </c>
      <c r="D28" s="3">
        <v>61320</v>
      </c>
      <c r="E28" s="3">
        <v>0</v>
      </c>
      <c r="F28" s="3">
        <v>875920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4">
        <v>0</v>
      </c>
    </row>
    <row r="29" spans="2:13" x14ac:dyDescent="0.3">
      <c r="B29" s="11" t="s">
        <v>25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325000</v>
      </c>
      <c r="I29" s="3">
        <v>0</v>
      </c>
      <c r="J29" s="3">
        <v>588875</v>
      </c>
      <c r="K29" s="3">
        <v>0</v>
      </c>
      <c r="L29" s="3">
        <v>0</v>
      </c>
      <c r="M29" s="4">
        <v>0</v>
      </c>
    </row>
    <row r="30" spans="2:13" x14ac:dyDescent="0.3">
      <c r="B30" s="13" t="s">
        <v>26</v>
      </c>
      <c r="C30" s="3">
        <v>0</v>
      </c>
      <c r="D30" s="3">
        <v>0</v>
      </c>
      <c r="E30" s="3">
        <v>0</v>
      </c>
      <c r="F30" s="2">
        <v>844771</v>
      </c>
      <c r="G30" s="3">
        <v>0</v>
      </c>
      <c r="H30" s="2">
        <v>0</v>
      </c>
      <c r="I30" s="3">
        <v>0</v>
      </c>
      <c r="J30" s="3">
        <v>0</v>
      </c>
      <c r="K30" s="3">
        <v>0</v>
      </c>
      <c r="L30" s="3">
        <v>0</v>
      </c>
      <c r="M30" s="4">
        <v>0</v>
      </c>
    </row>
    <row r="31" spans="2:13" x14ac:dyDescent="0.3">
      <c r="B31" s="11" t="s">
        <v>27</v>
      </c>
      <c r="C31" s="3">
        <v>0</v>
      </c>
      <c r="D31" s="3">
        <v>0</v>
      </c>
      <c r="E31" s="3">
        <v>0</v>
      </c>
      <c r="F31" s="3">
        <v>788692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4">
        <v>0</v>
      </c>
    </row>
    <row r="32" spans="2:13" x14ac:dyDescent="0.3">
      <c r="B32" s="11" t="s">
        <v>28</v>
      </c>
      <c r="C32" s="3">
        <v>0</v>
      </c>
      <c r="D32" s="3">
        <v>0</v>
      </c>
      <c r="E32" s="3">
        <v>0</v>
      </c>
      <c r="F32" s="3">
        <v>650220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4">
        <v>0</v>
      </c>
    </row>
    <row r="33" spans="2:13" x14ac:dyDescent="0.3">
      <c r="B33" s="11" t="s">
        <v>29</v>
      </c>
      <c r="C33" s="3">
        <v>0</v>
      </c>
      <c r="D33" s="3">
        <v>546584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4">
        <v>0</v>
      </c>
    </row>
    <row r="34" spans="2:13" x14ac:dyDescent="0.3">
      <c r="B34" s="11" t="s">
        <v>30</v>
      </c>
      <c r="C34" s="3">
        <v>0</v>
      </c>
      <c r="D34" s="3">
        <v>358641</v>
      </c>
      <c r="E34" s="3">
        <v>0</v>
      </c>
      <c r="F34" s="3">
        <v>83334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4">
        <v>0</v>
      </c>
    </row>
    <row r="35" spans="2:13" x14ac:dyDescent="0.3">
      <c r="B35" s="11" t="s">
        <v>31</v>
      </c>
      <c r="C35" s="3">
        <v>0</v>
      </c>
      <c r="D35" s="3">
        <v>61321</v>
      </c>
      <c r="E35" s="3">
        <v>0</v>
      </c>
      <c r="F35" s="3">
        <v>166668</v>
      </c>
      <c r="G35" s="3">
        <v>0</v>
      </c>
      <c r="H35" s="3">
        <v>0</v>
      </c>
      <c r="I35" s="3">
        <v>0</v>
      </c>
      <c r="J35" s="3">
        <v>162500</v>
      </c>
      <c r="K35" s="3">
        <v>0</v>
      </c>
      <c r="L35" s="3">
        <v>0</v>
      </c>
      <c r="M35" s="4">
        <v>0</v>
      </c>
    </row>
    <row r="36" spans="2:13" x14ac:dyDescent="0.3">
      <c r="B36" s="11" t="s">
        <v>32</v>
      </c>
      <c r="C36" s="3">
        <v>0</v>
      </c>
      <c r="D36" s="3">
        <v>61321</v>
      </c>
      <c r="E36" s="3">
        <v>0</v>
      </c>
      <c r="F36" s="3">
        <v>83333</v>
      </c>
      <c r="G36" s="3">
        <v>0</v>
      </c>
      <c r="H36" s="3">
        <v>0</v>
      </c>
      <c r="I36" s="3">
        <v>0</v>
      </c>
      <c r="J36" s="3">
        <v>0</v>
      </c>
      <c r="K36" s="3">
        <v>233576</v>
      </c>
      <c r="L36" s="3">
        <v>0</v>
      </c>
      <c r="M36" s="4">
        <v>0</v>
      </c>
    </row>
    <row r="37" spans="2:13" x14ac:dyDescent="0.3">
      <c r="B37" s="11" t="s">
        <v>33</v>
      </c>
      <c r="C37" s="3" t="s">
        <v>4</v>
      </c>
      <c r="D37" s="3" t="s">
        <v>4</v>
      </c>
      <c r="E37" s="3" t="s">
        <v>4</v>
      </c>
      <c r="F37" s="3" t="s">
        <v>4</v>
      </c>
      <c r="G37" s="3" t="s">
        <v>4</v>
      </c>
      <c r="H37" s="3">
        <v>325000</v>
      </c>
      <c r="I37" s="3">
        <v>0</v>
      </c>
      <c r="J37" s="3">
        <v>0</v>
      </c>
      <c r="K37" s="3">
        <v>0</v>
      </c>
      <c r="L37" s="3">
        <v>0</v>
      </c>
      <c r="M37" s="4">
        <v>0</v>
      </c>
    </row>
    <row r="38" spans="2:13" x14ac:dyDescent="0.3">
      <c r="B38" s="11" t="s">
        <v>34</v>
      </c>
      <c r="C38" s="3">
        <v>0</v>
      </c>
      <c r="D38" s="3">
        <v>61321</v>
      </c>
      <c r="E38" s="3">
        <v>0</v>
      </c>
      <c r="F38" s="5">
        <v>83333</v>
      </c>
      <c r="G38" s="3">
        <v>0</v>
      </c>
      <c r="H38" s="3">
        <v>0</v>
      </c>
      <c r="I38" s="3">
        <v>0</v>
      </c>
      <c r="J38" s="3">
        <v>162500</v>
      </c>
      <c r="K38" s="3">
        <v>0</v>
      </c>
      <c r="L38" s="3">
        <v>0</v>
      </c>
      <c r="M38" s="4">
        <v>0</v>
      </c>
    </row>
    <row r="39" spans="2:13" x14ac:dyDescent="0.3">
      <c r="B39" s="11" t="s">
        <v>35</v>
      </c>
      <c r="C39" s="3">
        <v>0</v>
      </c>
      <c r="D39" s="3">
        <v>61321</v>
      </c>
      <c r="E39" s="3">
        <v>0</v>
      </c>
      <c r="F39" s="3">
        <v>83333</v>
      </c>
      <c r="G39" s="3">
        <v>0</v>
      </c>
      <c r="H39" s="3">
        <v>0</v>
      </c>
      <c r="I39" s="3">
        <v>0</v>
      </c>
      <c r="J39" s="3">
        <v>162500</v>
      </c>
      <c r="K39" s="3">
        <v>0</v>
      </c>
      <c r="L39" s="3">
        <v>0</v>
      </c>
      <c r="M39" s="4">
        <v>0</v>
      </c>
    </row>
    <row r="40" spans="2:13" x14ac:dyDescent="0.3">
      <c r="B40" s="11" t="s">
        <v>36</v>
      </c>
      <c r="C40" s="3">
        <v>0</v>
      </c>
      <c r="D40" s="3">
        <v>61321</v>
      </c>
      <c r="E40" s="3">
        <v>0</v>
      </c>
      <c r="F40" s="3">
        <v>83333</v>
      </c>
      <c r="G40" s="3">
        <v>0</v>
      </c>
      <c r="H40" s="3">
        <v>147542</v>
      </c>
      <c r="I40" s="3">
        <v>0</v>
      </c>
      <c r="J40" s="3">
        <v>0</v>
      </c>
      <c r="K40" s="3">
        <v>0</v>
      </c>
      <c r="L40" s="3">
        <v>0</v>
      </c>
      <c r="M40" s="4">
        <v>0</v>
      </c>
    </row>
    <row r="41" spans="2:13" x14ac:dyDescent="0.3">
      <c r="B41" s="11" t="s">
        <v>37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196749</v>
      </c>
      <c r="I41" s="3">
        <v>0</v>
      </c>
      <c r="J41" s="3">
        <v>0</v>
      </c>
      <c r="K41" s="3">
        <v>0</v>
      </c>
      <c r="L41" s="3">
        <v>0</v>
      </c>
      <c r="M41" s="4">
        <v>0</v>
      </c>
    </row>
    <row r="42" spans="2:13" x14ac:dyDescent="0.3">
      <c r="B42" s="11" t="s">
        <v>38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162500</v>
      </c>
      <c r="K42" s="3">
        <v>0</v>
      </c>
      <c r="L42" s="3">
        <v>0</v>
      </c>
      <c r="M42" s="4">
        <v>0</v>
      </c>
    </row>
    <row r="43" spans="2:13" x14ac:dyDescent="0.3">
      <c r="B43" s="11" t="s">
        <v>39</v>
      </c>
      <c r="C43" s="3">
        <v>0</v>
      </c>
      <c r="D43" s="3">
        <v>61321</v>
      </c>
      <c r="E43" s="3">
        <v>0</v>
      </c>
      <c r="F43" s="3">
        <v>83334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4">
        <v>0</v>
      </c>
    </row>
    <row r="44" spans="2:13" x14ac:dyDescent="0.3">
      <c r="B44" s="11" t="s">
        <v>40</v>
      </c>
      <c r="C44" s="3">
        <v>0</v>
      </c>
      <c r="D44" s="3">
        <v>61321</v>
      </c>
      <c r="E44" s="3">
        <v>0</v>
      </c>
      <c r="F44" s="3">
        <v>83333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4">
        <v>0</v>
      </c>
    </row>
    <row r="45" spans="2:13" x14ac:dyDescent="0.3">
      <c r="B45" s="11" t="s">
        <v>41</v>
      </c>
      <c r="C45" s="3">
        <v>0</v>
      </c>
      <c r="D45" s="3">
        <v>61321</v>
      </c>
      <c r="E45" s="3">
        <v>0</v>
      </c>
      <c r="F45" s="3">
        <v>83333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4">
        <v>0</v>
      </c>
    </row>
    <row r="46" spans="2:13" x14ac:dyDescent="0.3">
      <c r="B46" s="11" t="s">
        <v>42</v>
      </c>
      <c r="C46" s="3">
        <v>0</v>
      </c>
      <c r="D46" s="3">
        <v>61321</v>
      </c>
      <c r="E46" s="3">
        <v>0</v>
      </c>
      <c r="F46" s="3">
        <v>83333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4">
        <v>0</v>
      </c>
    </row>
    <row r="47" spans="2:13" x14ac:dyDescent="0.3">
      <c r="B47" s="11" t="s">
        <v>43</v>
      </c>
      <c r="C47" s="3">
        <v>0</v>
      </c>
      <c r="D47" s="3">
        <v>61320</v>
      </c>
      <c r="E47" s="3">
        <v>0</v>
      </c>
      <c r="F47" s="3">
        <v>83333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4">
        <v>0</v>
      </c>
    </row>
    <row r="48" spans="2:13" x14ac:dyDescent="0.3">
      <c r="B48" s="11" t="s">
        <v>44</v>
      </c>
      <c r="C48" s="3">
        <v>0</v>
      </c>
      <c r="D48" s="3">
        <v>61321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4">
        <v>0</v>
      </c>
    </row>
    <row r="49" spans="2:13" x14ac:dyDescent="0.3">
      <c r="B49" s="11" t="s">
        <v>45</v>
      </c>
      <c r="C49" s="3">
        <v>0</v>
      </c>
      <c r="D49" s="3">
        <v>61321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4">
        <v>0</v>
      </c>
    </row>
    <row r="50" spans="2:13" x14ac:dyDescent="0.3">
      <c r="B50" s="11" t="s">
        <v>46</v>
      </c>
      <c r="C50" s="3">
        <v>0</v>
      </c>
      <c r="D50" s="3">
        <v>61321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4">
        <v>0</v>
      </c>
    </row>
    <row r="51" spans="2:13" x14ac:dyDescent="0.3">
      <c r="B51" s="11" t="s">
        <v>47</v>
      </c>
      <c r="C51" s="3">
        <v>0</v>
      </c>
      <c r="D51" s="3">
        <v>61321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4">
        <v>0</v>
      </c>
    </row>
    <row r="52" spans="2:13" x14ac:dyDescent="0.3">
      <c r="B52" s="11" t="s">
        <v>48</v>
      </c>
      <c r="C52" s="3">
        <v>0</v>
      </c>
      <c r="D52" s="3">
        <v>61321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4">
        <v>0</v>
      </c>
    </row>
    <row r="53" spans="2:13" x14ac:dyDescent="0.3">
      <c r="B53" s="11" t="s">
        <v>49</v>
      </c>
      <c r="C53" s="3">
        <v>0</v>
      </c>
      <c r="D53" s="3">
        <v>61320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4">
        <v>0</v>
      </c>
    </row>
    <row r="54" spans="2:13" x14ac:dyDescent="0.3">
      <c r="B54" s="11" t="s">
        <v>50</v>
      </c>
      <c r="C54" s="3">
        <v>0</v>
      </c>
      <c r="D54" s="3">
        <v>61320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4">
        <v>0</v>
      </c>
    </row>
    <row r="55" spans="2:13" ht="15" thickBot="1" x14ac:dyDescent="0.35">
      <c r="B55" s="14" t="s">
        <v>51</v>
      </c>
      <c r="C55" s="6" t="s">
        <v>4</v>
      </c>
      <c r="D55" s="6" t="s">
        <v>4</v>
      </c>
      <c r="E55" s="6" t="s">
        <v>4</v>
      </c>
      <c r="F55" s="6" t="s">
        <v>4</v>
      </c>
      <c r="G55" s="6" t="s">
        <v>4</v>
      </c>
      <c r="H55" s="6" t="s">
        <v>4</v>
      </c>
      <c r="I55" s="6" t="s">
        <v>4</v>
      </c>
      <c r="J55" s="6" t="s">
        <v>4</v>
      </c>
      <c r="K55" s="6" t="s">
        <v>4</v>
      </c>
      <c r="L55" s="6">
        <v>0</v>
      </c>
      <c r="M55" s="7">
        <v>6283636</v>
      </c>
    </row>
    <row r="57" spans="2:13" x14ac:dyDescent="0.3">
      <c r="B57" s="1" t="s">
        <v>53</v>
      </c>
    </row>
    <row r="58" spans="2:13" x14ac:dyDescent="0.3">
      <c r="B58" s="1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63849-94D9-4CBA-87A5-A2A578572A03}">
  <dimension ref="B2:N52"/>
  <sheetViews>
    <sheetView workbookViewId="0">
      <selection activeCell="I20" sqref="I20"/>
    </sheetView>
  </sheetViews>
  <sheetFormatPr defaultRowHeight="14.4" x14ac:dyDescent="0.3"/>
  <cols>
    <col min="2" max="2" width="42.109375" bestFit="1" customWidth="1"/>
    <col min="3" max="3" width="10.88671875" bestFit="1" customWidth="1"/>
    <col min="13" max="13" width="42.109375" bestFit="1" customWidth="1"/>
    <col min="14" max="14" width="10.88671875" bestFit="1" customWidth="1"/>
  </cols>
  <sheetData>
    <row r="2" spans="2:14" x14ac:dyDescent="0.3">
      <c r="B2" t="s">
        <v>57</v>
      </c>
      <c r="M2" t="s">
        <v>58</v>
      </c>
    </row>
    <row r="3" spans="2:14" ht="15" thickBot="1" x14ac:dyDescent="0.35"/>
    <row r="4" spans="2:14" ht="15" thickBot="1" x14ac:dyDescent="0.35">
      <c r="B4" s="10"/>
      <c r="C4" s="9">
        <v>2021</v>
      </c>
      <c r="M4" s="10"/>
      <c r="N4" s="9">
        <v>2022</v>
      </c>
    </row>
    <row r="5" spans="2:14" x14ac:dyDescent="0.3">
      <c r="B5" s="11" t="s">
        <v>0</v>
      </c>
      <c r="C5" s="16">
        <v>127.68960800000001</v>
      </c>
      <c r="M5" s="11" t="s">
        <v>0</v>
      </c>
      <c r="N5" s="16">
        <v>151.49478300000001</v>
      </c>
    </row>
    <row r="6" spans="2:14" x14ac:dyDescent="0.3">
      <c r="B6" s="11" t="s">
        <v>1</v>
      </c>
      <c r="C6" s="16">
        <v>72.230025999999995</v>
      </c>
      <c r="M6" s="11" t="s">
        <v>1</v>
      </c>
      <c r="N6" s="16">
        <v>104.92617</v>
      </c>
    </row>
    <row r="7" spans="2:14" x14ac:dyDescent="0.3">
      <c r="B7" s="11" t="s">
        <v>2</v>
      </c>
      <c r="C7" s="16">
        <v>38.987979000000003</v>
      </c>
      <c r="M7" s="11" t="s">
        <v>2</v>
      </c>
      <c r="N7" s="16">
        <v>15.577215000000001</v>
      </c>
    </row>
    <row r="8" spans="2:14" x14ac:dyDescent="0.3">
      <c r="B8" s="11" t="s">
        <v>3</v>
      </c>
      <c r="C8" s="16">
        <v>13.000361</v>
      </c>
      <c r="M8" s="11" t="s">
        <v>5</v>
      </c>
      <c r="N8" s="16">
        <v>13.223679000000001</v>
      </c>
    </row>
    <row r="9" spans="2:14" x14ac:dyDescent="0.3">
      <c r="B9" s="11" t="s">
        <v>6</v>
      </c>
      <c r="C9" s="16">
        <v>6.9984960000000003</v>
      </c>
      <c r="M9" s="11" t="s">
        <v>6</v>
      </c>
      <c r="N9" s="16">
        <v>12.266268999999999</v>
      </c>
    </row>
    <row r="10" spans="2:14" x14ac:dyDescent="0.3">
      <c r="B10" s="11" t="s">
        <v>8</v>
      </c>
      <c r="C10" s="16">
        <v>4.8416670000000002</v>
      </c>
      <c r="M10" s="11" t="s">
        <v>3</v>
      </c>
      <c r="N10" s="16">
        <v>9.7536570000000005</v>
      </c>
    </row>
    <row r="11" spans="2:14" x14ac:dyDescent="0.3">
      <c r="B11" s="11" t="s">
        <v>5</v>
      </c>
      <c r="C11" s="16">
        <v>3.9262320000000002</v>
      </c>
      <c r="M11" s="11" t="s">
        <v>7</v>
      </c>
      <c r="N11" s="16">
        <v>8.0186469999999996</v>
      </c>
    </row>
    <row r="12" spans="2:14" x14ac:dyDescent="0.3">
      <c r="B12" s="11" t="s">
        <v>14</v>
      </c>
      <c r="C12" s="16">
        <v>2.4528300000000001</v>
      </c>
      <c r="M12" s="12" t="s">
        <v>15</v>
      </c>
      <c r="N12" s="16">
        <v>8.0186469999999996</v>
      </c>
    </row>
    <row r="13" spans="2:14" x14ac:dyDescent="0.3">
      <c r="B13" s="11" t="s">
        <v>9</v>
      </c>
      <c r="C13" s="16">
        <v>2.1888320000000001</v>
      </c>
      <c r="M13" s="11" t="s">
        <v>20</v>
      </c>
      <c r="N13" s="16">
        <v>8.0186469999999996</v>
      </c>
    </row>
    <row r="14" spans="2:14" x14ac:dyDescent="0.3">
      <c r="B14" s="12" t="s">
        <v>12</v>
      </c>
      <c r="C14" s="16">
        <v>1.4797419999999999</v>
      </c>
      <c r="M14" s="11" t="s">
        <v>21</v>
      </c>
      <c r="N14" s="16">
        <v>8.0186469999999996</v>
      </c>
    </row>
    <row r="15" spans="2:14" ht="15" thickBot="1" x14ac:dyDescent="0.35">
      <c r="B15" s="12" t="s">
        <v>15</v>
      </c>
      <c r="C15" s="16">
        <v>1.4340120000000001</v>
      </c>
      <c r="M15" s="14" t="s">
        <v>51</v>
      </c>
      <c r="N15" s="22">
        <v>6.2836360000000004</v>
      </c>
    </row>
    <row r="16" spans="2:14" x14ac:dyDescent="0.3">
      <c r="B16" s="11" t="s">
        <v>11</v>
      </c>
      <c r="C16" s="16">
        <v>0.39871499999999999</v>
      </c>
    </row>
    <row r="17" spans="2:13" ht="15" thickBot="1" x14ac:dyDescent="0.35">
      <c r="B17" s="14" t="s">
        <v>19</v>
      </c>
      <c r="C17" s="22">
        <v>0.20730499999999999</v>
      </c>
      <c r="M17" s="1" t="s">
        <v>53</v>
      </c>
    </row>
    <row r="18" spans="2:13" x14ac:dyDescent="0.3">
      <c r="M18" s="1" t="s">
        <v>54</v>
      </c>
    </row>
    <row r="19" spans="2:13" x14ac:dyDescent="0.3">
      <c r="B19" s="1" t="s">
        <v>53</v>
      </c>
    </row>
    <row r="20" spans="2:13" x14ac:dyDescent="0.3">
      <c r="B20" s="1" t="s">
        <v>54</v>
      </c>
    </row>
    <row r="23" spans="2:13" x14ac:dyDescent="0.3">
      <c r="M23" t="s">
        <v>59</v>
      </c>
    </row>
    <row r="24" spans="2:13" x14ac:dyDescent="0.3">
      <c r="B24" t="s">
        <v>60</v>
      </c>
    </row>
    <row r="51" spans="2:13" x14ac:dyDescent="0.3">
      <c r="B51" s="1" t="s">
        <v>53</v>
      </c>
      <c r="M51" s="1" t="s">
        <v>53</v>
      </c>
    </row>
    <row r="52" spans="2:13" x14ac:dyDescent="0.3">
      <c r="B52" s="1" t="s">
        <v>54</v>
      </c>
      <c r="M52" s="1" t="s">
        <v>54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576A-51F6-4DC8-97EF-4FCA80E3083C}">
  <dimension ref="B1:AM39"/>
  <sheetViews>
    <sheetView workbookViewId="0">
      <selection activeCell="P13" sqref="P13"/>
    </sheetView>
  </sheetViews>
  <sheetFormatPr defaultRowHeight="14.4" x14ac:dyDescent="0.3"/>
  <cols>
    <col min="2" max="2" width="17.6640625" customWidth="1"/>
    <col min="16" max="16" width="33.33203125" bestFit="1" customWidth="1"/>
    <col min="29" max="29" width="64.21875" bestFit="1" customWidth="1"/>
  </cols>
  <sheetData>
    <row r="1" spans="2:39" ht="16.2" customHeight="1" x14ac:dyDescent="0.3"/>
    <row r="2" spans="2:39" ht="16.2" customHeight="1" x14ac:dyDescent="0.3">
      <c r="B2" t="s">
        <v>72</v>
      </c>
      <c r="P2" t="s">
        <v>74</v>
      </c>
      <c r="AC2" t="s">
        <v>61</v>
      </c>
    </row>
    <row r="3" spans="2:39" ht="15" thickBot="1" x14ac:dyDescent="0.35"/>
    <row r="4" spans="2:39" ht="15" thickBot="1" x14ac:dyDescent="0.35">
      <c r="B4" s="10"/>
      <c r="C4" s="8">
        <v>2012</v>
      </c>
      <c r="D4" s="8">
        <v>2013</v>
      </c>
      <c r="E4" s="8">
        <v>2014</v>
      </c>
      <c r="F4" s="8">
        <v>2015</v>
      </c>
      <c r="G4" s="8">
        <v>2016</v>
      </c>
      <c r="H4" s="8">
        <v>2017</v>
      </c>
      <c r="I4" s="8">
        <v>2018</v>
      </c>
      <c r="J4" s="8">
        <v>2019</v>
      </c>
      <c r="K4" s="8">
        <v>2020</v>
      </c>
      <c r="L4" s="9">
        <v>2021</v>
      </c>
      <c r="P4" s="10"/>
      <c r="Q4" s="8">
        <v>2012</v>
      </c>
      <c r="R4" s="8">
        <v>2013</v>
      </c>
      <c r="S4" s="8">
        <v>2014</v>
      </c>
      <c r="T4" s="8">
        <v>2015</v>
      </c>
      <c r="U4" s="8">
        <v>2016</v>
      </c>
      <c r="V4" s="8">
        <v>2017</v>
      </c>
      <c r="W4" s="8">
        <v>2018</v>
      </c>
      <c r="X4" s="8">
        <v>2019</v>
      </c>
      <c r="Y4" s="8">
        <v>2020</v>
      </c>
      <c r="Z4" s="9">
        <v>2021</v>
      </c>
      <c r="AC4" s="10"/>
      <c r="AD4" s="8">
        <v>2012</v>
      </c>
      <c r="AE4" s="8">
        <v>2013</v>
      </c>
      <c r="AF4" s="8">
        <v>2014</v>
      </c>
      <c r="AG4" s="8">
        <v>2015</v>
      </c>
      <c r="AH4" s="8">
        <v>2016</v>
      </c>
      <c r="AI4" s="8">
        <v>2017</v>
      </c>
      <c r="AJ4" s="8">
        <v>2018</v>
      </c>
      <c r="AK4" s="8">
        <v>2019</v>
      </c>
      <c r="AL4" s="8">
        <v>2020</v>
      </c>
      <c r="AM4" s="9">
        <v>2021</v>
      </c>
    </row>
    <row r="5" spans="2:39" x14ac:dyDescent="0.3">
      <c r="B5" s="11" t="s">
        <v>0</v>
      </c>
      <c r="C5" s="15">
        <v>62.736196</v>
      </c>
      <c r="D5" s="15">
        <v>98.901658999999995</v>
      </c>
      <c r="E5" s="15">
        <v>56.953890999999999</v>
      </c>
      <c r="F5" s="15">
        <v>90.100742999999994</v>
      </c>
      <c r="G5" s="15">
        <v>73.676616999999993</v>
      </c>
      <c r="H5" s="15">
        <v>114.001178</v>
      </c>
      <c r="I5" s="15">
        <v>85.065991999999994</v>
      </c>
      <c r="J5" s="15">
        <v>120.934129</v>
      </c>
      <c r="K5" s="15">
        <v>63.417046999999997</v>
      </c>
      <c r="L5" s="16">
        <v>127.68960800000001</v>
      </c>
      <c r="P5" s="23" t="s">
        <v>0</v>
      </c>
      <c r="Q5" s="24">
        <v>62.736196</v>
      </c>
      <c r="R5" s="24">
        <v>98.901658999999995</v>
      </c>
      <c r="S5" s="24">
        <v>56.953890999999999</v>
      </c>
      <c r="T5" s="24">
        <v>90.100742999999994</v>
      </c>
      <c r="U5" s="24">
        <v>73.676616999999993</v>
      </c>
      <c r="V5" s="24">
        <v>114.001178</v>
      </c>
      <c r="W5" s="24">
        <v>85.065991999999994</v>
      </c>
      <c r="X5" s="24">
        <v>120.934129</v>
      </c>
      <c r="Y5" s="24">
        <v>63.417046999999997</v>
      </c>
      <c r="Z5" s="25">
        <v>127.68960800000001</v>
      </c>
      <c r="AC5" s="13" t="s">
        <v>62</v>
      </c>
      <c r="AD5" s="26">
        <v>0.37819044443242539</v>
      </c>
      <c r="AE5" s="26">
        <v>0.40966744355404411</v>
      </c>
      <c r="AF5" s="26">
        <v>0.35025090980452345</v>
      </c>
      <c r="AG5" s="26">
        <v>0.35170055123903177</v>
      </c>
      <c r="AH5" s="26">
        <v>0.38777191945234785</v>
      </c>
      <c r="AI5" s="26">
        <v>0.36491212573082538</v>
      </c>
      <c r="AJ5" s="26">
        <v>0.45096402701403382</v>
      </c>
      <c r="AK5" s="26">
        <v>0.50281374828876413</v>
      </c>
      <c r="AL5" s="26">
        <v>0.45061774739526261</v>
      </c>
      <c r="AM5" s="27">
        <v>0.46291890206204378</v>
      </c>
    </row>
    <row r="6" spans="2:39" x14ac:dyDescent="0.3">
      <c r="B6" s="11" t="s">
        <v>1</v>
      </c>
      <c r="C6" s="15">
        <v>78.985727999999995</v>
      </c>
      <c r="D6" s="15">
        <v>96.213014999999999</v>
      </c>
      <c r="E6" s="15">
        <v>57.745342999999998</v>
      </c>
      <c r="F6" s="15">
        <v>71.340573000000006</v>
      </c>
      <c r="G6" s="15">
        <v>57.179867000000002</v>
      </c>
      <c r="H6" s="15">
        <v>108.15723</v>
      </c>
      <c r="I6" s="15">
        <v>51.808974999999997</v>
      </c>
      <c r="J6" s="15">
        <v>52.808974999999997</v>
      </c>
      <c r="K6" s="15">
        <v>38.911876999999997</v>
      </c>
      <c r="L6" s="16">
        <v>72.230025999999995</v>
      </c>
      <c r="P6" s="11" t="s">
        <v>1</v>
      </c>
      <c r="Q6" s="15">
        <v>78.985727999999995</v>
      </c>
      <c r="R6" s="15">
        <v>96.213014999999999</v>
      </c>
      <c r="S6" s="15">
        <v>57.745342999999998</v>
      </c>
      <c r="T6" s="15">
        <v>71.340573000000006</v>
      </c>
      <c r="U6" s="15">
        <v>57.179867000000002</v>
      </c>
      <c r="V6" s="15">
        <v>108.15723</v>
      </c>
      <c r="W6" s="15">
        <v>51.808974999999997</v>
      </c>
      <c r="X6" s="15">
        <v>52.808974999999997</v>
      </c>
      <c r="Y6" s="15">
        <v>38.911876999999997</v>
      </c>
      <c r="Z6" s="16">
        <v>72.230025999999995</v>
      </c>
      <c r="AC6" s="13" t="s">
        <v>63</v>
      </c>
      <c r="AD6" s="26">
        <v>0.476146937186607</v>
      </c>
      <c r="AE6" s="26">
        <v>0.39853062415946838</v>
      </c>
      <c r="AF6" s="26">
        <v>0.35511812393510162</v>
      </c>
      <c r="AG6" s="26">
        <v>0.27847183069076786</v>
      </c>
      <c r="AH6" s="26">
        <v>0.30094686324454833</v>
      </c>
      <c r="AI6" s="26">
        <v>0.34620593756020485</v>
      </c>
      <c r="AJ6" s="26">
        <v>0.27465716265872031</v>
      </c>
      <c r="AK6" s="26">
        <v>0.21956646054016427</v>
      </c>
      <c r="AL6" s="26">
        <v>0.276493201593911</v>
      </c>
      <c r="AM6" s="27">
        <v>0.26185877500565963</v>
      </c>
    </row>
    <row r="7" spans="2:39" ht="15" thickBot="1" x14ac:dyDescent="0.35">
      <c r="B7" s="14" t="s">
        <v>64</v>
      </c>
      <c r="C7" s="28">
        <f>C5-C6</f>
        <v>-16.249531999999995</v>
      </c>
      <c r="D7" s="28">
        <f t="shared" ref="D7:K7" si="0">D5-D6</f>
        <v>2.6886439999999965</v>
      </c>
      <c r="E7" s="28">
        <f t="shared" si="0"/>
        <v>-0.7914519999999996</v>
      </c>
      <c r="F7" s="28">
        <f t="shared" si="0"/>
        <v>18.760169999999988</v>
      </c>
      <c r="G7" s="28">
        <f t="shared" si="0"/>
        <v>16.496749999999992</v>
      </c>
      <c r="H7" s="28">
        <f t="shared" si="0"/>
        <v>5.8439479999999975</v>
      </c>
      <c r="I7" s="28">
        <f t="shared" si="0"/>
        <v>33.257016999999998</v>
      </c>
      <c r="J7" s="28">
        <f t="shared" si="0"/>
        <v>68.125154000000009</v>
      </c>
      <c r="K7" s="28">
        <f t="shared" si="0"/>
        <v>24.50517</v>
      </c>
      <c r="L7" s="29">
        <f>L5-L6</f>
        <v>55.459582000000012</v>
      </c>
      <c r="P7" s="30" t="s">
        <v>65</v>
      </c>
      <c r="Q7" s="31">
        <f>Q8-Q5-Q6</f>
        <v>24.163272000000006</v>
      </c>
      <c r="R7" s="31">
        <f t="shared" ref="R7:Z7" si="1">R8-R5-R6</f>
        <v>46.304703000000003</v>
      </c>
      <c r="S7" s="31">
        <f t="shared" si="1"/>
        <v>47.909597000000012</v>
      </c>
      <c r="T7" s="31">
        <f t="shared" si="1"/>
        <v>94.744643000000025</v>
      </c>
      <c r="U7" s="31">
        <f t="shared" si="1"/>
        <v>59.143393000000003</v>
      </c>
      <c r="V7" s="31">
        <f t="shared" si="1"/>
        <v>90.248799000000048</v>
      </c>
      <c r="W7" s="31">
        <v>51.756469000000017</v>
      </c>
      <c r="X7" s="31">
        <f t="shared" si="1"/>
        <v>66.771658000000002</v>
      </c>
      <c r="Y7" s="31">
        <f t="shared" si="1"/>
        <v>38.404652000000006</v>
      </c>
      <c r="Z7" s="32">
        <f t="shared" si="1"/>
        <v>75.916170999999977</v>
      </c>
      <c r="AC7" s="30" t="s">
        <v>66</v>
      </c>
      <c r="AD7" s="33">
        <v>0.14566261838096767</v>
      </c>
      <c r="AE7" s="33">
        <v>0.19180193228648745</v>
      </c>
      <c r="AF7" s="33">
        <v>0.29463096626037494</v>
      </c>
      <c r="AG7" s="33">
        <v>0.36982761807020037</v>
      </c>
      <c r="AH7" s="33">
        <v>0.31128121730310376</v>
      </c>
      <c r="AI7" s="33">
        <v>0.28888193670896972</v>
      </c>
      <c r="AJ7" s="33">
        <v>0.27437881032724587</v>
      </c>
      <c r="AK7" s="33">
        <v>0.27761979117107161</v>
      </c>
      <c r="AL7" s="33">
        <v>0.27288905101082639</v>
      </c>
      <c r="AM7" s="34">
        <v>0.27522232293229659</v>
      </c>
    </row>
    <row r="8" spans="2:39" ht="15" thickBot="1" x14ac:dyDescent="0.35">
      <c r="C8" s="17"/>
      <c r="D8" s="17"/>
      <c r="E8" s="17"/>
      <c r="F8" s="17"/>
      <c r="G8" s="17"/>
      <c r="H8" s="17"/>
      <c r="I8" s="17"/>
      <c r="J8" s="17"/>
      <c r="K8" s="17"/>
      <c r="L8" s="17"/>
      <c r="P8" s="19" t="s">
        <v>56</v>
      </c>
      <c r="Q8" s="28">
        <v>165.88519600000001</v>
      </c>
      <c r="R8" s="28">
        <v>241.419377</v>
      </c>
      <c r="S8" s="28">
        <v>162.60883100000001</v>
      </c>
      <c r="T8" s="28">
        <v>256.18595900000003</v>
      </c>
      <c r="U8" s="28">
        <v>189.999877</v>
      </c>
      <c r="V8" s="28">
        <v>312.40720700000003</v>
      </c>
      <c r="W8" s="28">
        <v>188.63143600000001</v>
      </c>
      <c r="X8" s="28">
        <v>240.51476199999999</v>
      </c>
      <c r="Y8" s="28">
        <v>140.733576</v>
      </c>
      <c r="Z8" s="29">
        <v>275.83580499999999</v>
      </c>
    </row>
    <row r="9" spans="2:39" x14ac:dyDescent="0.3">
      <c r="B9" s="1" t="s">
        <v>53</v>
      </c>
    </row>
    <row r="10" spans="2:39" x14ac:dyDescent="0.3">
      <c r="B10" s="1" t="s">
        <v>54</v>
      </c>
      <c r="P10" s="1" t="s">
        <v>53</v>
      </c>
    </row>
    <row r="11" spans="2:39" x14ac:dyDescent="0.3">
      <c r="P11" s="1" t="s">
        <v>54</v>
      </c>
    </row>
    <row r="13" spans="2:39" x14ac:dyDescent="0.3">
      <c r="P13" t="s">
        <v>75</v>
      </c>
    </row>
    <row r="14" spans="2:39" x14ac:dyDescent="0.3">
      <c r="B14" t="s">
        <v>73</v>
      </c>
    </row>
    <row r="34" spans="2:16" x14ac:dyDescent="0.3">
      <c r="P34" s="1" t="s">
        <v>53</v>
      </c>
    </row>
    <row r="35" spans="2:16" x14ac:dyDescent="0.3">
      <c r="P35" s="1" t="s">
        <v>54</v>
      </c>
    </row>
    <row r="38" spans="2:16" x14ac:dyDescent="0.3">
      <c r="B38" s="1" t="s">
        <v>53</v>
      </c>
    </row>
    <row r="39" spans="2:16" x14ac:dyDescent="0.3">
      <c r="B39" s="1" t="s">
        <v>54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204C-4BCB-4120-8CB2-6179D92C113C}">
  <dimension ref="B2:L45"/>
  <sheetViews>
    <sheetView workbookViewId="0">
      <selection activeCell="B3" sqref="B3"/>
    </sheetView>
  </sheetViews>
  <sheetFormatPr defaultRowHeight="14.4" x14ac:dyDescent="0.3"/>
  <cols>
    <col min="2" max="2" width="37.33203125" customWidth="1"/>
  </cols>
  <sheetData>
    <row r="2" spans="2:12" x14ac:dyDescent="0.3">
      <c r="B2" t="s">
        <v>77</v>
      </c>
    </row>
    <row r="3" spans="2:12" ht="15" thickBot="1" x14ac:dyDescent="0.35"/>
    <row r="4" spans="2:12" ht="15" thickBot="1" x14ac:dyDescent="0.35">
      <c r="B4" s="10"/>
      <c r="C4" s="8">
        <v>2012</v>
      </c>
      <c r="D4" s="8">
        <v>2013</v>
      </c>
      <c r="E4" s="8">
        <v>2014</v>
      </c>
      <c r="F4" s="8">
        <v>2015</v>
      </c>
      <c r="G4" s="8">
        <v>2016</v>
      </c>
      <c r="H4" s="8">
        <v>2017</v>
      </c>
      <c r="I4" s="8">
        <v>2018</v>
      </c>
      <c r="J4" s="8">
        <v>2019</v>
      </c>
      <c r="K4" s="8">
        <v>2020</v>
      </c>
      <c r="L4" s="9">
        <v>2021</v>
      </c>
    </row>
    <row r="5" spans="2:12" x14ac:dyDescent="0.3">
      <c r="B5" s="11" t="s">
        <v>0</v>
      </c>
      <c r="C5" s="15">
        <v>62.736196</v>
      </c>
      <c r="D5" s="15">
        <v>98.901658999999995</v>
      </c>
      <c r="E5" s="15">
        <v>56.953890999999999</v>
      </c>
      <c r="F5" s="15">
        <v>90.100742999999994</v>
      </c>
      <c r="G5" s="15">
        <v>73.676616999999993</v>
      </c>
      <c r="H5" s="15">
        <v>114.001178</v>
      </c>
      <c r="I5" s="15">
        <v>85.065991999999994</v>
      </c>
      <c r="J5" s="15">
        <v>120.934129</v>
      </c>
      <c r="K5" s="15">
        <v>63.417046999999997</v>
      </c>
      <c r="L5" s="16">
        <v>127.68960800000001</v>
      </c>
    </row>
    <row r="6" spans="2:12" x14ac:dyDescent="0.3">
      <c r="B6" s="11" t="s">
        <v>1</v>
      </c>
      <c r="C6" s="15">
        <v>78.985727999999995</v>
      </c>
      <c r="D6" s="15">
        <v>96.213014999999999</v>
      </c>
      <c r="E6" s="15">
        <v>57.745342999999998</v>
      </c>
      <c r="F6" s="15">
        <v>71.340573000000006</v>
      </c>
      <c r="G6" s="15">
        <v>57.179867000000002</v>
      </c>
      <c r="H6" s="15">
        <v>108.15723</v>
      </c>
      <c r="I6" s="15">
        <v>51.808974999999997</v>
      </c>
      <c r="J6" s="15">
        <v>52.808974999999997</v>
      </c>
      <c r="K6" s="15">
        <v>38.911876999999997</v>
      </c>
      <c r="L6" s="16">
        <v>72.230025999999995</v>
      </c>
    </row>
    <row r="7" spans="2:12" x14ac:dyDescent="0.3">
      <c r="B7" s="11" t="s">
        <v>2</v>
      </c>
      <c r="C7" s="15">
        <v>10.125109999999999</v>
      </c>
      <c r="D7" s="15">
        <v>14.295923</v>
      </c>
      <c r="E7" s="15">
        <v>21.141463000000002</v>
      </c>
      <c r="F7" s="15">
        <v>29.765360000000001</v>
      </c>
      <c r="G7" s="15">
        <v>20.575897000000001</v>
      </c>
      <c r="H7" s="15">
        <v>22.094507</v>
      </c>
      <c r="I7" s="15">
        <v>28.660409999999999</v>
      </c>
      <c r="J7" s="15">
        <v>27.160223999999999</v>
      </c>
      <c r="K7" s="15">
        <v>20.012796999999999</v>
      </c>
      <c r="L7" s="16">
        <v>38.987979000000003</v>
      </c>
    </row>
    <row r="8" spans="2:12" x14ac:dyDescent="0.3">
      <c r="B8" s="11" t="s">
        <v>3</v>
      </c>
      <c r="C8" s="15"/>
      <c r="D8" s="15">
        <v>7.8664310000000004</v>
      </c>
      <c r="E8" s="15"/>
      <c r="F8" s="15">
        <v>10.198850999999999</v>
      </c>
      <c r="G8" s="15">
        <v>7.5180470000000001</v>
      </c>
      <c r="H8" s="15">
        <v>14.045405000000001</v>
      </c>
      <c r="I8" s="15">
        <v>10.112899000000001</v>
      </c>
      <c r="J8" s="15">
        <v>10.107290000000001</v>
      </c>
      <c r="K8" s="15">
        <v>7.4474749999999998</v>
      </c>
      <c r="L8" s="16">
        <v>13.000361</v>
      </c>
    </row>
    <row r="9" spans="2:12" x14ac:dyDescent="0.3">
      <c r="B9" s="11" t="s">
        <v>5</v>
      </c>
      <c r="C9" s="15">
        <v>6.5560210000000003</v>
      </c>
      <c r="D9" s="15">
        <v>9.7518609999999999</v>
      </c>
      <c r="E9" s="15">
        <v>7.4116499999999998</v>
      </c>
      <c r="F9" s="15">
        <v>9.5079399999999996</v>
      </c>
      <c r="G9" s="15">
        <v>6.6320769999999998</v>
      </c>
      <c r="H9" s="15">
        <v>12.173434</v>
      </c>
      <c r="I9" s="15">
        <v>0</v>
      </c>
      <c r="J9" s="15">
        <v>0</v>
      </c>
      <c r="K9" s="15">
        <v>0</v>
      </c>
      <c r="L9" s="16">
        <v>3.9262320000000002</v>
      </c>
    </row>
    <row r="10" spans="2:12" ht="15" thickBot="1" x14ac:dyDescent="0.35">
      <c r="B10" s="11" t="s">
        <v>55</v>
      </c>
      <c r="C10" s="17">
        <f>C11-SUM(C5:C9)</f>
        <v>7.4821410000000128</v>
      </c>
      <c r="D10" s="17">
        <f t="shared" ref="D10:L10" si="0">D11-SUM(D5:D9)</f>
        <v>14.390488000000033</v>
      </c>
      <c r="E10" s="17">
        <f t="shared" si="0"/>
        <v>19.356484000000023</v>
      </c>
      <c r="F10" s="17">
        <f t="shared" si="0"/>
        <v>45.272492000000028</v>
      </c>
      <c r="G10" s="17">
        <f t="shared" si="0"/>
        <v>24.417372</v>
      </c>
      <c r="H10" s="17">
        <f t="shared" si="0"/>
        <v>41.935453000000052</v>
      </c>
      <c r="I10" s="17">
        <f t="shared" si="0"/>
        <v>12.983160000000026</v>
      </c>
      <c r="J10" s="17">
        <f t="shared" si="0"/>
        <v>29.504143999999997</v>
      </c>
      <c r="K10" s="17">
        <f t="shared" si="0"/>
        <v>10.944379999999995</v>
      </c>
      <c r="L10" s="18">
        <f t="shared" si="0"/>
        <v>20.001598999999999</v>
      </c>
    </row>
    <row r="11" spans="2:12" ht="15" thickBot="1" x14ac:dyDescent="0.35">
      <c r="B11" s="19" t="s">
        <v>56</v>
      </c>
      <c r="C11" s="20">
        <v>165.88519600000001</v>
      </c>
      <c r="D11" s="20">
        <v>241.419377</v>
      </c>
      <c r="E11" s="20">
        <v>162.60883100000001</v>
      </c>
      <c r="F11" s="20">
        <v>256.18595900000003</v>
      </c>
      <c r="G11" s="20">
        <v>189.999877</v>
      </c>
      <c r="H11" s="20">
        <v>312.40720700000003</v>
      </c>
      <c r="I11" s="20">
        <v>188.63143600000001</v>
      </c>
      <c r="J11" s="20">
        <v>240.51476199999999</v>
      </c>
      <c r="K11" s="20">
        <v>140.733576</v>
      </c>
      <c r="L11" s="21">
        <v>275.83580499999999</v>
      </c>
    </row>
    <row r="13" spans="2:12" x14ac:dyDescent="0.3">
      <c r="B13" s="1" t="s">
        <v>53</v>
      </c>
    </row>
    <row r="14" spans="2:12" x14ac:dyDescent="0.3">
      <c r="B14" s="1" t="s">
        <v>54</v>
      </c>
    </row>
    <row r="15" spans="2:12" x14ac:dyDescent="0.3">
      <c r="B15" s="1"/>
    </row>
    <row r="17" spans="2:2" x14ac:dyDescent="0.3">
      <c r="B17" t="s">
        <v>76</v>
      </c>
    </row>
    <row r="44" spans="2:2" x14ac:dyDescent="0.3">
      <c r="B44" s="1" t="s">
        <v>53</v>
      </c>
    </row>
    <row r="45" spans="2:2" x14ac:dyDescent="0.3">
      <c r="B45" s="1" t="s">
        <v>54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99D1-A37E-40D4-B5CB-B6DF5C30EAA3}">
  <dimension ref="B2:F55"/>
  <sheetViews>
    <sheetView workbookViewId="0">
      <selection activeCell="F2" sqref="F2"/>
    </sheetView>
  </sheetViews>
  <sheetFormatPr defaultRowHeight="14.4" x14ac:dyDescent="0.3"/>
  <cols>
    <col min="2" max="2" width="61.21875" bestFit="1" customWidth="1"/>
    <col min="3" max="3" width="17.88671875" bestFit="1" customWidth="1"/>
  </cols>
  <sheetData>
    <row r="2" spans="2:6" x14ac:dyDescent="0.3">
      <c r="B2" t="s">
        <v>78</v>
      </c>
      <c r="F2" t="s">
        <v>79</v>
      </c>
    </row>
    <row r="3" spans="2:6" ht="15" thickBot="1" x14ac:dyDescent="0.35">
      <c r="C3" s="2">
        <f>SUM(C5:C52)</f>
        <v>2172218.3640000001</v>
      </c>
    </row>
    <row r="4" spans="2:6" ht="15" thickBot="1" x14ac:dyDescent="0.35">
      <c r="B4" s="19"/>
      <c r="C4" s="37" t="s">
        <v>67</v>
      </c>
    </row>
    <row r="5" spans="2:6" x14ac:dyDescent="0.3">
      <c r="B5" s="11" t="s">
        <v>0</v>
      </c>
      <c r="C5" s="35">
        <v>893477.06</v>
      </c>
      <c r="D5">
        <f>C5/$C$3</f>
        <v>0.41132009323165819</v>
      </c>
    </row>
    <row r="6" spans="2:6" x14ac:dyDescent="0.3">
      <c r="B6" s="11" t="s">
        <v>1</v>
      </c>
      <c r="C6" s="35">
        <v>685381.60900000005</v>
      </c>
      <c r="D6">
        <f t="shared" ref="D6:D11" si="0">C6/$C$3</f>
        <v>0.31552150573753279</v>
      </c>
    </row>
    <row r="7" spans="2:6" x14ac:dyDescent="0.3">
      <c r="B7" s="11" t="s">
        <v>2</v>
      </c>
      <c r="C7" s="35">
        <v>232819.67</v>
      </c>
      <c r="D7">
        <f t="shared" si="0"/>
        <v>0.10718060111197919</v>
      </c>
    </row>
    <row r="8" spans="2:6" x14ac:dyDescent="0.3">
      <c r="B8" s="11" t="s">
        <v>3</v>
      </c>
      <c r="C8" s="35">
        <v>80296.759000000005</v>
      </c>
      <c r="D8">
        <f t="shared" si="0"/>
        <v>3.6965325554166983E-2</v>
      </c>
    </row>
    <row r="9" spans="2:6" x14ac:dyDescent="0.3">
      <c r="B9" s="11" t="s">
        <v>5</v>
      </c>
      <c r="C9" s="35">
        <v>55959.214999999997</v>
      </c>
      <c r="D9">
        <f t="shared" si="0"/>
        <v>2.5761321203893475E-2</v>
      </c>
    </row>
    <row r="10" spans="2:6" x14ac:dyDescent="0.3">
      <c r="B10" s="11" t="s">
        <v>6</v>
      </c>
      <c r="C10" s="35">
        <v>45566.938999999998</v>
      </c>
      <c r="D10">
        <f t="shared" si="0"/>
        <v>2.0977144726873322E-2</v>
      </c>
    </row>
    <row r="11" spans="2:6" x14ac:dyDescent="0.3">
      <c r="B11" s="11" t="s">
        <v>7</v>
      </c>
      <c r="C11" s="35">
        <v>36521.69</v>
      </c>
      <c r="D11">
        <f t="shared" si="0"/>
        <v>1.6813084082738194E-2</v>
      </c>
    </row>
    <row r="12" spans="2:6" x14ac:dyDescent="0.3">
      <c r="B12" s="11" t="s">
        <v>8</v>
      </c>
      <c r="C12" s="35">
        <v>23432.99</v>
      </c>
      <c r="D12">
        <f>C12/$C$3</f>
        <v>1.0787584889416762E-2</v>
      </c>
    </row>
    <row r="13" spans="2:6" x14ac:dyDescent="0.3">
      <c r="B13" s="11" t="s">
        <v>9</v>
      </c>
      <c r="C13" s="35">
        <v>22214.662</v>
      </c>
    </row>
    <row r="14" spans="2:6" x14ac:dyDescent="0.3">
      <c r="B14" s="11" t="s">
        <v>10</v>
      </c>
      <c r="C14" s="35">
        <v>20640.951000000001</v>
      </c>
    </row>
    <row r="15" spans="2:6" x14ac:dyDescent="0.3">
      <c r="B15" s="11" t="s">
        <v>11</v>
      </c>
      <c r="C15" s="35">
        <v>19149.100999999999</v>
      </c>
    </row>
    <row r="16" spans="2:6" x14ac:dyDescent="0.3">
      <c r="B16" s="12" t="s">
        <v>12</v>
      </c>
      <c r="C16" s="35">
        <v>17588.053</v>
      </c>
    </row>
    <row r="17" spans="2:6" x14ac:dyDescent="0.3">
      <c r="B17" s="11" t="s">
        <v>13</v>
      </c>
      <c r="C17" s="35">
        <v>13139.897999999999</v>
      </c>
    </row>
    <row r="18" spans="2:6" x14ac:dyDescent="0.3">
      <c r="B18" s="11" t="s">
        <v>14</v>
      </c>
      <c r="C18" s="35">
        <v>2952.83</v>
      </c>
    </row>
    <row r="19" spans="2:6" x14ac:dyDescent="0.3">
      <c r="B19" s="12" t="s">
        <v>15</v>
      </c>
      <c r="C19" s="35">
        <v>2776.24</v>
      </c>
    </row>
    <row r="20" spans="2:6" x14ac:dyDescent="0.3">
      <c r="B20" s="11" t="s">
        <v>16</v>
      </c>
      <c r="C20" s="35">
        <v>2498.6039999999998</v>
      </c>
    </row>
    <row r="21" spans="2:6" x14ac:dyDescent="0.3">
      <c r="B21" s="11" t="s">
        <v>17</v>
      </c>
      <c r="C21" s="35">
        <v>2224.3789999999999</v>
      </c>
    </row>
    <row r="22" spans="2:6" x14ac:dyDescent="0.3">
      <c r="B22" s="11" t="s">
        <v>18</v>
      </c>
      <c r="C22" s="35">
        <v>2152.7289999999998</v>
      </c>
    </row>
    <row r="23" spans="2:6" x14ac:dyDescent="0.3">
      <c r="B23" s="11" t="s">
        <v>19</v>
      </c>
      <c r="C23" s="35">
        <v>1727.0740000000001</v>
      </c>
    </row>
    <row r="24" spans="2:6" x14ac:dyDescent="0.3">
      <c r="B24" s="11" t="s">
        <v>20</v>
      </c>
      <c r="C24" s="35">
        <v>1583.873</v>
      </c>
    </row>
    <row r="25" spans="2:6" x14ac:dyDescent="0.3">
      <c r="B25" s="11" t="s">
        <v>21</v>
      </c>
      <c r="C25" s="35">
        <v>1290.56</v>
      </c>
    </row>
    <row r="26" spans="2:6" x14ac:dyDescent="0.3">
      <c r="B26" s="11" t="s">
        <v>23</v>
      </c>
      <c r="C26" s="35">
        <v>1032.905</v>
      </c>
      <c r="F26" s="1" t="s">
        <v>53</v>
      </c>
    </row>
    <row r="27" spans="2:6" x14ac:dyDescent="0.3">
      <c r="B27" s="11" t="s">
        <v>24</v>
      </c>
      <c r="C27" s="35">
        <v>937.24</v>
      </c>
      <c r="F27" s="1" t="s">
        <v>54</v>
      </c>
    </row>
    <row r="28" spans="2:6" x14ac:dyDescent="0.3">
      <c r="B28" s="11" t="s">
        <v>25</v>
      </c>
      <c r="C28" s="35">
        <v>913.875</v>
      </c>
    </row>
    <row r="29" spans="2:6" x14ac:dyDescent="0.3">
      <c r="B29" s="11" t="s">
        <v>27</v>
      </c>
      <c r="C29" s="35">
        <v>788.69200000000001</v>
      </c>
    </row>
    <row r="30" spans="2:6" x14ac:dyDescent="0.3">
      <c r="B30" s="11" t="s">
        <v>28</v>
      </c>
      <c r="C30" s="35">
        <v>650.22</v>
      </c>
    </row>
    <row r="31" spans="2:6" x14ac:dyDescent="0.3">
      <c r="B31" s="11" t="s">
        <v>29</v>
      </c>
      <c r="C31" s="35">
        <v>546.58399999999995</v>
      </c>
    </row>
    <row r="32" spans="2:6" x14ac:dyDescent="0.3">
      <c r="B32" s="11" t="s">
        <v>30</v>
      </c>
      <c r="C32" s="35">
        <v>441.97500000000002</v>
      </c>
    </row>
    <row r="33" spans="2:3" x14ac:dyDescent="0.3">
      <c r="B33" s="11" t="s">
        <v>31</v>
      </c>
      <c r="C33" s="35">
        <v>390.48899999999998</v>
      </c>
    </row>
    <row r="34" spans="2:3" x14ac:dyDescent="0.3">
      <c r="B34" s="11" t="s">
        <v>32</v>
      </c>
      <c r="C34" s="35">
        <v>378.23</v>
      </c>
    </row>
    <row r="35" spans="2:3" x14ac:dyDescent="0.3">
      <c r="B35" s="11" t="s">
        <v>33</v>
      </c>
      <c r="C35" s="35">
        <v>325</v>
      </c>
    </row>
    <row r="36" spans="2:3" x14ac:dyDescent="0.3">
      <c r="B36" s="11" t="s">
        <v>34</v>
      </c>
      <c r="C36" s="35">
        <v>307.154</v>
      </c>
    </row>
    <row r="37" spans="2:3" x14ac:dyDescent="0.3">
      <c r="B37" s="11" t="s">
        <v>35</v>
      </c>
      <c r="C37" s="35">
        <v>307.154</v>
      </c>
    </row>
    <row r="38" spans="2:3" x14ac:dyDescent="0.3">
      <c r="B38" s="11" t="s">
        <v>36</v>
      </c>
      <c r="C38" s="35">
        <v>292.19600000000003</v>
      </c>
    </row>
    <row r="39" spans="2:3" x14ac:dyDescent="0.3">
      <c r="B39" s="11" t="s">
        <v>37</v>
      </c>
      <c r="C39" s="35">
        <v>196.749</v>
      </c>
    </row>
    <row r="40" spans="2:3" x14ac:dyDescent="0.3">
      <c r="B40" s="11" t="s">
        <v>38</v>
      </c>
      <c r="C40" s="35">
        <v>162.5</v>
      </c>
    </row>
    <row r="41" spans="2:3" x14ac:dyDescent="0.3">
      <c r="B41" s="11" t="s">
        <v>39</v>
      </c>
      <c r="C41" s="35">
        <v>144.655</v>
      </c>
    </row>
    <row r="42" spans="2:3" x14ac:dyDescent="0.3">
      <c r="B42" s="11" t="s">
        <v>68</v>
      </c>
      <c r="C42" s="35">
        <v>144.654</v>
      </c>
    </row>
    <row r="43" spans="2:3" x14ac:dyDescent="0.3">
      <c r="B43" s="11" t="s">
        <v>41</v>
      </c>
      <c r="C43" s="35">
        <v>144.654</v>
      </c>
    </row>
    <row r="44" spans="2:3" x14ac:dyDescent="0.3">
      <c r="B44" s="11" t="s">
        <v>42</v>
      </c>
      <c r="C44" s="35">
        <v>144.654</v>
      </c>
    </row>
    <row r="45" spans="2:3" x14ac:dyDescent="0.3">
      <c r="B45" s="11" t="s">
        <v>43</v>
      </c>
      <c r="C45" s="35">
        <v>144.65299999999999</v>
      </c>
    </row>
    <row r="46" spans="2:3" x14ac:dyDescent="0.3">
      <c r="B46" s="11" t="s">
        <v>44</v>
      </c>
      <c r="C46" s="35">
        <v>61.320999999999998</v>
      </c>
    </row>
    <row r="47" spans="2:3" x14ac:dyDescent="0.3">
      <c r="B47" s="11" t="s">
        <v>45</v>
      </c>
      <c r="C47" s="35">
        <v>61.320999999999998</v>
      </c>
    </row>
    <row r="48" spans="2:3" x14ac:dyDescent="0.3">
      <c r="B48" s="11" t="s">
        <v>46</v>
      </c>
      <c r="C48" s="35">
        <v>61.320999999999998</v>
      </c>
    </row>
    <row r="49" spans="2:3" x14ac:dyDescent="0.3">
      <c r="B49" s="11" t="s">
        <v>47</v>
      </c>
      <c r="C49" s="35">
        <v>61.320999999999998</v>
      </c>
    </row>
    <row r="50" spans="2:3" x14ac:dyDescent="0.3">
      <c r="B50" s="11" t="s">
        <v>48</v>
      </c>
      <c r="C50" s="35">
        <v>61.320999999999998</v>
      </c>
    </row>
    <row r="51" spans="2:3" x14ac:dyDescent="0.3">
      <c r="B51" s="11" t="s">
        <v>49</v>
      </c>
      <c r="C51" s="35">
        <v>61.32</v>
      </c>
    </row>
    <row r="52" spans="2:3" ht="15" thickBot="1" x14ac:dyDescent="0.35">
      <c r="B52" s="14" t="s">
        <v>50</v>
      </c>
      <c r="C52" s="36">
        <v>61.32</v>
      </c>
    </row>
    <row r="53" spans="2:3" x14ac:dyDescent="0.3">
      <c r="B53" s="1"/>
      <c r="C53" s="2"/>
    </row>
    <row r="54" spans="2:3" x14ac:dyDescent="0.3">
      <c r="B54" s="1" t="s">
        <v>53</v>
      </c>
    </row>
    <row r="55" spans="2:3" x14ac:dyDescent="0.3">
      <c r="B55" s="1" t="s">
        <v>54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ED0CE-67FE-4F4C-9B20-F905263C69E3}">
  <dimension ref="B2:F74"/>
  <sheetViews>
    <sheetView workbookViewId="0">
      <selection activeCell="F29" sqref="F29"/>
    </sheetView>
  </sheetViews>
  <sheetFormatPr defaultRowHeight="14.4" x14ac:dyDescent="0.3"/>
  <cols>
    <col min="2" max="2" width="61.21875" bestFit="1" customWidth="1"/>
    <col min="3" max="3" width="17.88671875" bestFit="1" customWidth="1"/>
  </cols>
  <sheetData>
    <row r="2" spans="2:6" x14ac:dyDescent="0.3">
      <c r="B2" t="s">
        <v>80</v>
      </c>
      <c r="F2" t="s">
        <v>81</v>
      </c>
    </row>
    <row r="3" spans="2:6" ht="15" thickBot="1" x14ac:dyDescent="0.35"/>
    <row r="4" spans="2:6" ht="15" thickBot="1" x14ac:dyDescent="0.35">
      <c r="B4" s="19"/>
      <c r="C4" s="37" t="s">
        <v>67</v>
      </c>
    </row>
    <row r="5" spans="2:6" x14ac:dyDescent="0.3">
      <c r="B5" s="11" t="s">
        <v>0</v>
      </c>
      <c r="C5" s="35">
        <v>893477.06</v>
      </c>
    </row>
    <row r="6" spans="2:6" x14ac:dyDescent="0.3">
      <c r="B6" s="11" t="s">
        <v>1</v>
      </c>
      <c r="C6" s="35">
        <v>685381.60900000005</v>
      </c>
    </row>
    <row r="7" spans="2:6" x14ac:dyDescent="0.3">
      <c r="B7" s="11" t="s">
        <v>2</v>
      </c>
      <c r="C7" s="35">
        <v>232819.67</v>
      </c>
    </row>
    <row r="8" spans="2:6" x14ac:dyDescent="0.3">
      <c r="B8" s="11" t="s">
        <v>3</v>
      </c>
      <c r="C8" s="35">
        <v>80296.759000000005</v>
      </c>
    </row>
    <row r="9" spans="2:6" x14ac:dyDescent="0.3">
      <c r="B9" s="11" t="s">
        <v>5</v>
      </c>
      <c r="C9" s="35">
        <v>55959.214999999997</v>
      </c>
    </row>
    <row r="10" spans="2:6" x14ac:dyDescent="0.3">
      <c r="B10" s="11" t="s">
        <v>6</v>
      </c>
      <c r="C10" s="35">
        <v>45566.938999999998</v>
      </c>
    </row>
    <row r="11" spans="2:6" x14ac:dyDescent="0.3">
      <c r="B11" s="11" t="s">
        <v>7</v>
      </c>
      <c r="C11" s="35">
        <v>36521.69</v>
      </c>
    </row>
    <row r="12" spans="2:6" x14ac:dyDescent="0.3">
      <c r="B12" s="11" t="s">
        <v>8</v>
      </c>
      <c r="C12" s="35">
        <v>23432.99</v>
      </c>
    </row>
    <row r="13" spans="2:6" x14ac:dyDescent="0.3">
      <c r="B13" s="11" t="s">
        <v>9</v>
      </c>
      <c r="C13" s="35">
        <v>22214.662</v>
      </c>
    </row>
    <row r="14" spans="2:6" x14ac:dyDescent="0.3">
      <c r="B14" s="11" t="s">
        <v>10</v>
      </c>
      <c r="C14" s="35">
        <v>20640.951000000001</v>
      </c>
    </row>
    <row r="15" spans="2:6" x14ac:dyDescent="0.3">
      <c r="B15" s="11" t="s">
        <v>11</v>
      </c>
      <c r="C15" s="35">
        <v>19149.100999999999</v>
      </c>
    </row>
    <row r="16" spans="2:6" x14ac:dyDescent="0.3">
      <c r="B16" s="12" t="s">
        <v>12</v>
      </c>
      <c r="C16" s="35">
        <v>17588.053</v>
      </c>
    </row>
    <row r="17" spans="2:6" x14ac:dyDescent="0.3">
      <c r="B17" s="11" t="s">
        <v>13</v>
      </c>
      <c r="C17" s="35">
        <v>13139.897999999999</v>
      </c>
    </row>
    <row r="18" spans="2:6" x14ac:dyDescent="0.3">
      <c r="B18" s="11" t="s">
        <v>14</v>
      </c>
      <c r="C18" s="35">
        <v>2952.83</v>
      </c>
    </row>
    <row r="19" spans="2:6" x14ac:dyDescent="0.3">
      <c r="B19" s="12" t="s">
        <v>15</v>
      </c>
      <c r="C19" s="35">
        <v>2776.24</v>
      </c>
    </row>
    <row r="20" spans="2:6" x14ac:dyDescent="0.3">
      <c r="B20" s="11" t="s">
        <v>16</v>
      </c>
      <c r="C20" s="35">
        <v>2498.6039999999998</v>
      </c>
    </row>
    <row r="21" spans="2:6" x14ac:dyDescent="0.3">
      <c r="B21" s="11" t="s">
        <v>17</v>
      </c>
      <c r="C21" s="35">
        <v>2224.3789999999999</v>
      </c>
    </row>
    <row r="22" spans="2:6" x14ac:dyDescent="0.3">
      <c r="B22" s="11" t="s">
        <v>18</v>
      </c>
      <c r="C22" s="35">
        <v>2152.7289999999998</v>
      </c>
    </row>
    <row r="23" spans="2:6" x14ac:dyDescent="0.3">
      <c r="B23" s="11" t="s">
        <v>19</v>
      </c>
      <c r="C23" s="35">
        <v>1727.0740000000001</v>
      </c>
    </row>
    <row r="24" spans="2:6" x14ac:dyDescent="0.3">
      <c r="B24" s="11" t="s">
        <v>20</v>
      </c>
      <c r="C24" s="35">
        <v>1583.873</v>
      </c>
    </row>
    <row r="25" spans="2:6" x14ac:dyDescent="0.3">
      <c r="B25" s="11" t="s">
        <v>21</v>
      </c>
      <c r="C25" s="35">
        <v>1290.56</v>
      </c>
      <c r="F25" s="1" t="s">
        <v>53</v>
      </c>
    </row>
    <row r="26" spans="2:6" x14ac:dyDescent="0.3">
      <c r="B26" s="11" t="s">
        <v>23</v>
      </c>
      <c r="C26" s="35">
        <v>1032.905</v>
      </c>
      <c r="F26" s="1" t="s">
        <v>54</v>
      </c>
    </row>
    <row r="27" spans="2:6" x14ac:dyDescent="0.3">
      <c r="B27" s="11" t="s">
        <v>24</v>
      </c>
      <c r="C27" s="35">
        <v>937.24</v>
      </c>
      <c r="F27" s="1"/>
    </row>
    <row r="28" spans="2:6" x14ac:dyDescent="0.3">
      <c r="B28" s="11" t="s">
        <v>25</v>
      </c>
      <c r="C28" s="35">
        <v>913.875</v>
      </c>
    </row>
    <row r="29" spans="2:6" x14ac:dyDescent="0.3">
      <c r="B29" s="11" t="s">
        <v>27</v>
      </c>
      <c r="C29" s="35">
        <v>788.69200000000001</v>
      </c>
      <c r="F29" t="s">
        <v>82</v>
      </c>
    </row>
    <row r="30" spans="2:6" x14ac:dyDescent="0.3">
      <c r="B30" s="11" t="s">
        <v>28</v>
      </c>
      <c r="C30" s="35">
        <v>650.22</v>
      </c>
    </row>
    <row r="31" spans="2:6" x14ac:dyDescent="0.3">
      <c r="B31" s="11" t="s">
        <v>29</v>
      </c>
      <c r="C31" s="35">
        <v>546.58399999999995</v>
      </c>
    </row>
    <row r="32" spans="2:6" x14ac:dyDescent="0.3">
      <c r="B32" s="11" t="s">
        <v>30</v>
      </c>
      <c r="C32" s="35">
        <v>441.97500000000002</v>
      </c>
    </row>
    <row r="33" spans="2:3" x14ac:dyDescent="0.3">
      <c r="B33" s="11" t="s">
        <v>31</v>
      </c>
      <c r="C33" s="35">
        <v>390.48899999999998</v>
      </c>
    </row>
    <row r="34" spans="2:3" x14ac:dyDescent="0.3">
      <c r="B34" s="11" t="s">
        <v>32</v>
      </c>
      <c r="C34" s="35">
        <v>378.23</v>
      </c>
    </row>
    <row r="35" spans="2:3" x14ac:dyDescent="0.3">
      <c r="B35" s="11" t="s">
        <v>33</v>
      </c>
      <c r="C35" s="35">
        <v>325</v>
      </c>
    </row>
    <row r="36" spans="2:3" x14ac:dyDescent="0.3">
      <c r="B36" s="11" t="s">
        <v>34</v>
      </c>
      <c r="C36" s="35">
        <v>307.154</v>
      </c>
    </row>
    <row r="37" spans="2:3" x14ac:dyDescent="0.3">
      <c r="B37" s="11" t="s">
        <v>35</v>
      </c>
      <c r="C37" s="35">
        <v>307.154</v>
      </c>
    </row>
    <row r="38" spans="2:3" x14ac:dyDescent="0.3">
      <c r="B38" s="11" t="s">
        <v>36</v>
      </c>
      <c r="C38" s="35">
        <v>292.19600000000003</v>
      </c>
    </row>
    <row r="39" spans="2:3" x14ac:dyDescent="0.3">
      <c r="B39" s="11" t="s">
        <v>37</v>
      </c>
      <c r="C39" s="35">
        <v>196.749</v>
      </c>
    </row>
    <row r="40" spans="2:3" x14ac:dyDescent="0.3">
      <c r="B40" s="11" t="s">
        <v>38</v>
      </c>
      <c r="C40" s="35">
        <v>162.5</v>
      </c>
    </row>
    <row r="41" spans="2:3" x14ac:dyDescent="0.3">
      <c r="B41" s="11" t="s">
        <v>39</v>
      </c>
      <c r="C41" s="35">
        <v>144.655</v>
      </c>
    </row>
    <row r="42" spans="2:3" x14ac:dyDescent="0.3">
      <c r="B42" s="11" t="s">
        <v>68</v>
      </c>
      <c r="C42" s="35">
        <v>144.654</v>
      </c>
    </row>
    <row r="43" spans="2:3" x14ac:dyDescent="0.3">
      <c r="B43" s="11" t="s">
        <v>41</v>
      </c>
      <c r="C43" s="35">
        <v>144.654</v>
      </c>
    </row>
    <row r="44" spans="2:3" x14ac:dyDescent="0.3">
      <c r="B44" s="11" t="s">
        <v>42</v>
      </c>
      <c r="C44" s="35">
        <v>144.654</v>
      </c>
    </row>
    <row r="45" spans="2:3" x14ac:dyDescent="0.3">
      <c r="B45" s="11" t="s">
        <v>43</v>
      </c>
      <c r="C45" s="35">
        <v>144.65299999999999</v>
      </c>
    </row>
    <row r="46" spans="2:3" x14ac:dyDescent="0.3">
      <c r="B46" s="11" t="s">
        <v>44</v>
      </c>
      <c r="C46" s="35">
        <v>61.320999999999998</v>
      </c>
    </row>
    <row r="47" spans="2:3" x14ac:dyDescent="0.3">
      <c r="B47" s="11" t="s">
        <v>45</v>
      </c>
      <c r="C47" s="35">
        <v>61.320999999999998</v>
      </c>
    </row>
    <row r="48" spans="2:3" x14ac:dyDescent="0.3">
      <c r="B48" s="11" t="s">
        <v>46</v>
      </c>
      <c r="C48" s="35">
        <v>61.320999999999998</v>
      </c>
    </row>
    <row r="49" spans="2:3" x14ac:dyDescent="0.3">
      <c r="B49" s="11" t="s">
        <v>47</v>
      </c>
      <c r="C49" s="35">
        <v>61.320999999999998</v>
      </c>
    </row>
    <row r="50" spans="2:3" x14ac:dyDescent="0.3">
      <c r="B50" s="11" t="s">
        <v>48</v>
      </c>
      <c r="C50" s="35">
        <v>61.320999999999998</v>
      </c>
    </row>
    <row r="51" spans="2:3" x14ac:dyDescent="0.3">
      <c r="B51" s="11" t="s">
        <v>49</v>
      </c>
      <c r="C51" s="35">
        <v>61.32</v>
      </c>
    </row>
    <row r="52" spans="2:3" ht="15" thickBot="1" x14ac:dyDescent="0.35">
      <c r="B52" s="14" t="s">
        <v>50</v>
      </c>
      <c r="C52" s="36">
        <v>61.32</v>
      </c>
    </row>
    <row r="53" spans="2:3" x14ac:dyDescent="0.3">
      <c r="B53" s="1"/>
      <c r="C53" s="2"/>
    </row>
    <row r="54" spans="2:3" x14ac:dyDescent="0.3">
      <c r="B54" s="1" t="s">
        <v>53</v>
      </c>
    </row>
    <row r="55" spans="2:3" x14ac:dyDescent="0.3">
      <c r="B55" s="1" t="s">
        <v>54</v>
      </c>
    </row>
    <row r="73" spans="6:6" x14ac:dyDescent="0.3">
      <c r="F73" s="1" t="s">
        <v>53</v>
      </c>
    </row>
    <row r="74" spans="6:6" x14ac:dyDescent="0.3">
      <c r="F74" s="1" t="s">
        <v>54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0ED65-C544-4ECA-8E78-8812BC39A3F3}">
  <dimension ref="B2:M32"/>
  <sheetViews>
    <sheetView tabSelected="1" workbookViewId="0">
      <selection activeCell="O13" sqref="O13:P13"/>
    </sheetView>
  </sheetViews>
  <sheetFormatPr defaultRowHeight="14.4" x14ac:dyDescent="0.3"/>
  <cols>
    <col min="2" max="2" width="30.33203125" customWidth="1"/>
    <col min="3" max="13" width="10.88671875" bestFit="1" customWidth="1"/>
  </cols>
  <sheetData>
    <row r="2" spans="2:13" x14ac:dyDescent="0.3">
      <c r="B2" t="s">
        <v>69</v>
      </c>
    </row>
    <row r="3" spans="2:13" ht="15" thickBot="1" x14ac:dyDescent="0.35">
      <c r="B3" s="41"/>
    </row>
    <row r="4" spans="2:13" ht="15" thickBot="1" x14ac:dyDescent="0.35">
      <c r="B4" s="42"/>
      <c r="C4" s="38">
        <v>2012</v>
      </c>
      <c r="D4" s="38">
        <v>2013</v>
      </c>
      <c r="E4" s="38">
        <v>2014</v>
      </c>
      <c r="F4" s="38">
        <v>2015</v>
      </c>
      <c r="G4" s="38">
        <v>2016</v>
      </c>
      <c r="H4" s="38">
        <v>2017</v>
      </c>
      <c r="I4" s="38">
        <v>2018</v>
      </c>
      <c r="J4" s="38">
        <v>2019</v>
      </c>
      <c r="K4" s="38">
        <v>2020</v>
      </c>
      <c r="L4" s="39">
        <v>2021</v>
      </c>
    </row>
    <row r="5" spans="2:13" ht="15" thickBot="1" x14ac:dyDescent="0.35">
      <c r="B5" s="43" t="s">
        <v>70</v>
      </c>
      <c r="C5" s="28">
        <v>165.88519600000001</v>
      </c>
      <c r="D5" s="28">
        <v>241.419377</v>
      </c>
      <c r="E5" s="28">
        <v>162.60883100000001</v>
      </c>
      <c r="F5" s="28">
        <v>256.18595900000003</v>
      </c>
      <c r="G5" s="28">
        <v>189.999877</v>
      </c>
      <c r="H5" s="28">
        <v>312.40720700000003</v>
      </c>
      <c r="I5" s="28">
        <v>188.63143600000001</v>
      </c>
      <c r="J5" s="28">
        <v>240.51476199999999</v>
      </c>
      <c r="K5" s="28">
        <v>140.733576</v>
      </c>
      <c r="L5" s="29">
        <v>275.83580499999999</v>
      </c>
      <c r="M5" s="17"/>
    </row>
    <row r="6" spans="2:13" x14ac:dyDescent="0.3">
      <c r="B6" s="41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2:13" x14ac:dyDescent="0.3">
      <c r="B7" s="1" t="s">
        <v>53</v>
      </c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2:13" x14ac:dyDescent="0.3">
      <c r="B8" s="1" t="s">
        <v>54</v>
      </c>
    </row>
    <row r="11" spans="2:13" x14ac:dyDescent="0.3">
      <c r="B11" t="s">
        <v>71</v>
      </c>
    </row>
    <row r="31" spans="2:2" x14ac:dyDescent="0.3">
      <c r="B31" s="1" t="s">
        <v>53</v>
      </c>
    </row>
    <row r="32" spans="2:2" x14ac:dyDescent="0.3">
      <c r="B32" s="1" t="s">
        <v>54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C996C-2DBF-4359-87BA-716CBADF984D}">
  <dimension ref="B2:N43"/>
  <sheetViews>
    <sheetView workbookViewId="0">
      <selection activeCell="D30" sqref="D30"/>
    </sheetView>
  </sheetViews>
  <sheetFormatPr defaultRowHeight="14.4" x14ac:dyDescent="0.3"/>
  <cols>
    <col min="2" max="2" width="42.109375" bestFit="1" customWidth="1"/>
    <col min="3" max="5" width="9.44140625" customWidth="1"/>
    <col min="6" max="6" width="9.88671875" bestFit="1" customWidth="1"/>
    <col min="7" max="12" width="9.44140625" customWidth="1"/>
  </cols>
  <sheetData>
    <row r="2" spans="2:14" x14ac:dyDescent="0.3">
      <c r="B2" t="s">
        <v>83</v>
      </c>
    </row>
    <row r="3" spans="2:14" ht="15" thickBot="1" x14ac:dyDescent="0.35"/>
    <row r="4" spans="2:14" ht="15" thickBot="1" x14ac:dyDescent="0.35">
      <c r="B4" s="19"/>
      <c r="C4" s="8">
        <v>2012</v>
      </c>
      <c r="D4" s="8">
        <v>2013</v>
      </c>
      <c r="E4" s="8">
        <v>2014</v>
      </c>
      <c r="F4" s="8">
        <v>2015</v>
      </c>
      <c r="G4" s="8">
        <v>2016</v>
      </c>
      <c r="H4" s="8">
        <v>2017</v>
      </c>
      <c r="I4" s="8">
        <v>2018</v>
      </c>
      <c r="J4" s="8">
        <v>2019</v>
      </c>
      <c r="K4" s="8">
        <v>2020</v>
      </c>
      <c r="L4" s="9">
        <v>2021</v>
      </c>
    </row>
    <row r="5" spans="2:14" x14ac:dyDescent="0.3">
      <c r="B5" s="11" t="s">
        <v>16</v>
      </c>
      <c r="C5" s="3">
        <v>0</v>
      </c>
      <c r="D5" s="3">
        <v>61320</v>
      </c>
      <c r="E5" s="3">
        <v>0</v>
      </c>
      <c r="F5" s="3">
        <v>1123180</v>
      </c>
      <c r="G5" s="3">
        <v>0</v>
      </c>
      <c r="H5" s="3">
        <v>0</v>
      </c>
      <c r="I5" s="3">
        <v>0</v>
      </c>
      <c r="J5" s="3">
        <v>1314104</v>
      </c>
      <c r="K5" s="3">
        <v>0</v>
      </c>
      <c r="L5" s="4">
        <v>0</v>
      </c>
      <c r="N5" s="2"/>
    </row>
    <row r="6" spans="2:14" x14ac:dyDescent="0.3">
      <c r="B6" s="11" t="s">
        <v>17</v>
      </c>
      <c r="C6" s="3">
        <v>0</v>
      </c>
      <c r="D6" s="3">
        <v>61320</v>
      </c>
      <c r="E6" s="3">
        <v>0</v>
      </c>
      <c r="F6" s="3">
        <v>465087</v>
      </c>
      <c r="G6" s="3">
        <v>0</v>
      </c>
      <c r="H6" s="3">
        <v>139700</v>
      </c>
      <c r="I6" s="3">
        <v>0</v>
      </c>
      <c r="J6" s="3">
        <v>1558272</v>
      </c>
      <c r="K6" s="3">
        <v>0</v>
      </c>
      <c r="L6" s="4">
        <v>0</v>
      </c>
      <c r="N6" s="2"/>
    </row>
    <row r="7" spans="2:14" x14ac:dyDescent="0.3">
      <c r="B7" s="11" t="s">
        <v>18</v>
      </c>
      <c r="C7" s="3">
        <v>0</v>
      </c>
      <c r="D7" s="3">
        <v>0</v>
      </c>
      <c r="E7" s="3">
        <v>0</v>
      </c>
      <c r="F7" s="3">
        <v>501949</v>
      </c>
      <c r="G7" s="3">
        <v>0</v>
      </c>
      <c r="H7" s="3">
        <v>367324</v>
      </c>
      <c r="I7" s="3">
        <v>0</v>
      </c>
      <c r="J7" s="3">
        <v>1283456</v>
      </c>
      <c r="K7" s="3">
        <v>0</v>
      </c>
      <c r="L7" s="4">
        <v>0</v>
      </c>
      <c r="N7" s="2"/>
    </row>
    <row r="8" spans="2:14" x14ac:dyDescent="0.3">
      <c r="B8" s="11" t="s">
        <v>19</v>
      </c>
      <c r="C8" s="3">
        <v>0</v>
      </c>
      <c r="D8" s="3">
        <v>61321</v>
      </c>
      <c r="E8" s="3">
        <v>0</v>
      </c>
      <c r="F8" s="3">
        <v>421190</v>
      </c>
      <c r="G8" s="3">
        <v>0</v>
      </c>
      <c r="H8" s="3">
        <v>0</v>
      </c>
      <c r="I8" s="3">
        <v>0</v>
      </c>
      <c r="J8" s="3">
        <v>1037258</v>
      </c>
      <c r="K8" s="3">
        <v>0</v>
      </c>
      <c r="L8" s="4">
        <v>207305</v>
      </c>
      <c r="N8" s="2"/>
    </row>
    <row r="9" spans="2:14" x14ac:dyDescent="0.3">
      <c r="B9" s="11" t="s">
        <v>20</v>
      </c>
      <c r="C9" s="3">
        <v>0</v>
      </c>
      <c r="D9" s="3">
        <v>0</v>
      </c>
      <c r="E9" s="3">
        <v>0</v>
      </c>
      <c r="F9" s="3">
        <v>1583873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4">
        <v>0</v>
      </c>
      <c r="N9" s="2"/>
    </row>
    <row r="10" spans="2:14" x14ac:dyDescent="0.3">
      <c r="B10" s="11" t="s">
        <v>21</v>
      </c>
      <c r="C10" s="3">
        <v>0</v>
      </c>
      <c r="D10" s="3">
        <v>0</v>
      </c>
      <c r="E10" s="3">
        <v>0</v>
      </c>
      <c r="F10" s="3">
        <v>1290560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4">
        <v>0</v>
      </c>
      <c r="N10" s="2"/>
    </row>
    <row r="11" spans="2:14" x14ac:dyDescent="0.3">
      <c r="B11" s="11" t="s">
        <v>22</v>
      </c>
      <c r="C11" s="3">
        <v>0</v>
      </c>
      <c r="D11" s="3">
        <v>0</v>
      </c>
      <c r="E11" s="3">
        <v>0</v>
      </c>
      <c r="F11" s="2">
        <v>1158891</v>
      </c>
      <c r="G11" s="3">
        <v>0</v>
      </c>
      <c r="H11" s="2">
        <v>0</v>
      </c>
      <c r="I11" s="3">
        <v>0</v>
      </c>
      <c r="J11" s="3">
        <v>0</v>
      </c>
      <c r="K11" s="3">
        <v>0</v>
      </c>
      <c r="L11" s="4">
        <v>0</v>
      </c>
      <c r="N11" s="2"/>
    </row>
    <row r="12" spans="2:14" x14ac:dyDescent="0.3">
      <c r="B12" s="11" t="s">
        <v>23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5">
        <v>118746</v>
      </c>
      <c r="I12" s="3">
        <v>0</v>
      </c>
      <c r="J12" s="3">
        <v>914159</v>
      </c>
      <c r="K12" s="3">
        <v>0</v>
      </c>
      <c r="L12" s="4">
        <v>0</v>
      </c>
      <c r="N12" s="2"/>
    </row>
    <row r="13" spans="2:14" x14ac:dyDescent="0.3">
      <c r="B13" s="11" t="s">
        <v>24</v>
      </c>
      <c r="C13" s="3">
        <v>0</v>
      </c>
      <c r="D13" s="3">
        <v>61320</v>
      </c>
      <c r="E13" s="3">
        <v>0</v>
      </c>
      <c r="F13" s="3">
        <v>875920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4">
        <v>0</v>
      </c>
      <c r="N13" s="2"/>
    </row>
    <row r="14" spans="2:14" x14ac:dyDescent="0.3">
      <c r="B14" s="11" t="s">
        <v>25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325000</v>
      </c>
      <c r="I14" s="3">
        <v>0</v>
      </c>
      <c r="J14" s="3">
        <v>588875</v>
      </c>
      <c r="K14" s="3">
        <v>0</v>
      </c>
      <c r="L14" s="4">
        <v>0</v>
      </c>
      <c r="N14" s="2"/>
    </row>
    <row r="15" spans="2:14" x14ac:dyDescent="0.3">
      <c r="B15" s="13" t="s">
        <v>26</v>
      </c>
      <c r="C15" s="3">
        <v>0</v>
      </c>
      <c r="D15" s="3">
        <v>0</v>
      </c>
      <c r="E15" s="3">
        <v>0</v>
      </c>
      <c r="F15" s="2">
        <v>844771</v>
      </c>
      <c r="G15" s="3">
        <v>0</v>
      </c>
      <c r="H15" s="2">
        <v>0</v>
      </c>
      <c r="I15" s="3">
        <v>0</v>
      </c>
      <c r="J15" s="3">
        <v>0</v>
      </c>
      <c r="K15" s="3">
        <v>0</v>
      </c>
      <c r="L15" s="4">
        <v>0</v>
      </c>
      <c r="N15" s="2"/>
    </row>
    <row r="16" spans="2:14" x14ac:dyDescent="0.3">
      <c r="B16" s="11" t="s">
        <v>27</v>
      </c>
      <c r="C16" s="3">
        <v>0</v>
      </c>
      <c r="D16" s="3">
        <v>0</v>
      </c>
      <c r="E16" s="3">
        <v>0</v>
      </c>
      <c r="F16" s="3">
        <v>788692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4">
        <v>0</v>
      </c>
      <c r="N16" s="2"/>
    </row>
    <row r="17" spans="2:14" x14ac:dyDescent="0.3">
      <c r="B17" s="11" t="s">
        <v>28</v>
      </c>
      <c r="C17" s="3">
        <v>0</v>
      </c>
      <c r="D17" s="3">
        <v>0</v>
      </c>
      <c r="E17" s="3">
        <v>0</v>
      </c>
      <c r="F17" s="3">
        <v>650220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4">
        <v>0</v>
      </c>
      <c r="N17" s="2"/>
    </row>
    <row r="18" spans="2:14" x14ac:dyDescent="0.3">
      <c r="B18" s="11" t="s">
        <v>29</v>
      </c>
      <c r="C18" s="3">
        <v>0</v>
      </c>
      <c r="D18" s="3">
        <v>546584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4">
        <v>0</v>
      </c>
      <c r="N18" s="2"/>
    </row>
    <row r="19" spans="2:14" x14ac:dyDescent="0.3">
      <c r="B19" s="11" t="s">
        <v>30</v>
      </c>
      <c r="C19" s="3">
        <v>0</v>
      </c>
      <c r="D19" s="3">
        <v>358641</v>
      </c>
      <c r="E19" s="3">
        <v>0</v>
      </c>
      <c r="F19" s="3">
        <v>83334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4">
        <v>0</v>
      </c>
      <c r="N19" s="2"/>
    </row>
    <row r="20" spans="2:14" x14ac:dyDescent="0.3">
      <c r="B20" s="11" t="s">
        <v>31</v>
      </c>
      <c r="C20" s="3">
        <v>0</v>
      </c>
      <c r="D20" s="3">
        <v>61321</v>
      </c>
      <c r="E20" s="3">
        <v>0</v>
      </c>
      <c r="F20" s="3">
        <v>166668</v>
      </c>
      <c r="G20" s="3">
        <v>0</v>
      </c>
      <c r="H20" s="3">
        <v>0</v>
      </c>
      <c r="I20" s="3">
        <v>0</v>
      </c>
      <c r="J20" s="3">
        <v>162500</v>
      </c>
      <c r="K20" s="3">
        <v>0</v>
      </c>
      <c r="L20" s="4">
        <v>0</v>
      </c>
      <c r="N20" s="2"/>
    </row>
    <row r="21" spans="2:14" x14ac:dyDescent="0.3">
      <c r="B21" s="11" t="s">
        <v>32</v>
      </c>
      <c r="C21" s="3">
        <v>0</v>
      </c>
      <c r="D21" s="3">
        <v>61321</v>
      </c>
      <c r="E21" s="3">
        <v>0</v>
      </c>
      <c r="F21" s="3">
        <v>83333</v>
      </c>
      <c r="G21" s="3">
        <v>0</v>
      </c>
      <c r="H21" s="3">
        <v>0</v>
      </c>
      <c r="I21" s="3">
        <v>0</v>
      </c>
      <c r="J21" s="3">
        <v>0</v>
      </c>
      <c r="K21" s="3">
        <v>233576</v>
      </c>
      <c r="L21" s="4">
        <v>0</v>
      </c>
      <c r="N21" s="2"/>
    </row>
    <row r="22" spans="2:14" x14ac:dyDescent="0.3">
      <c r="B22" s="11" t="s">
        <v>33</v>
      </c>
      <c r="C22" s="3"/>
      <c r="D22" s="3"/>
      <c r="E22" s="3"/>
      <c r="F22" s="3"/>
      <c r="G22" s="3"/>
      <c r="H22" s="3">
        <v>325000</v>
      </c>
      <c r="I22" s="3">
        <v>0</v>
      </c>
      <c r="J22" s="3">
        <v>0</v>
      </c>
      <c r="K22" s="3">
        <v>0</v>
      </c>
      <c r="L22" s="4">
        <v>0</v>
      </c>
      <c r="N22" s="2"/>
    </row>
    <row r="23" spans="2:14" x14ac:dyDescent="0.3">
      <c r="B23" s="11" t="s">
        <v>34</v>
      </c>
      <c r="C23" s="3">
        <v>0</v>
      </c>
      <c r="D23" s="3">
        <v>61321</v>
      </c>
      <c r="E23" s="3">
        <v>0</v>
      </c>
      <c r="F23" s="5">
        <v>83333</v>
      </c>
      <c r="G23" s="3">
        <v>0</v>
      </c>
      <c r="H23" s="3">
        <v>0</v>
      </c>
      <c r="I23" s="3">
        <v>0</v>
      </c>
      <c r="J23" s="3">
        <v>162500</v>
      </c>
      <c r="K23" s="3">
        <v>0</v>
      </c>
      <c r="L23" s="4">
        <v>0</v>
      </c>
      <c r="N23" s="2"/>
    </row>
    <row r="24" spans="2:14" x14ac:dyDescent="0.3">
      <c r="B24" s="11" t="s">
        <v>35</v>
      </c>
      <c r="C24" s="3">
        <v>0</v>
      </c>
      <c r="D24" s="3">
        <v>61321</v>
      </c>
      <c r="E24" s="3">
        <v>0</v>
      </c>
      <c r="F24" s="3">
        <v>83333</v>
      </c>
      <c r="G24" s="3">
        <v>0</v>
      </c>
      <c r="H24" s="3">
        <v>0</v>
      </c>
      <c r="I24" s="3">
        <v>0</v>
      </c>
      <c r="J24" s="3">
        <v>162500</v>
      </c>
      <c r="K24" s="3">
        <v>0</v>
      </c>
      <c r="L24" s="4">
        <v>0</v>
      </c>
      <c r="N24" s="2"/>
    </row>
    <row r="25" spans="2:14" x14ac:dyDescent="0.3">
      <c r="B25" s="11" t="s">
        <v>36</v>
      </c>
      <c r="C25" s="3">
        <v>0</v>
      </c>
      <c r="D25" s="3">
        <v>61321</v>
      </c>
      <c r="E25" s="3">
        <v>0</v>
      </c>
      <c r="F25" s="3">
        <v>83333</v>
      </c>
      <c r="G25" s="3">
        <v>0</v>
      </c>
      <c r="H25" s="3">
        <v>147542</v>
      </c>
      <c r="I25" s="3">
        <v>0</v>
      </c>
      <c r="J25" s="3">
        <v>0</v>
      </c>
      <c r="K25" s="3">
        <v>0</v>
      </c>
      <c r="L25" s="4">
        <v>0</v>
      </c>
      <c r="N25" s="2"/>
    </row>
    <row r="26" spans="2:14" x14ac:dyDescent="0.3">
      <c r="B26" s="11" t="s">
        <v>37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196749</v>
      </c>
      <c r="I26" s="3">
        <v>0</v>
      </c>
      <c r="J26" s="3">
        <v>0</v>
      </c>
      <c r="K26" s="3">
        <v>0</v>
      </c>
      <c r="L26" s="4">
        <v>0</v>
      </c>
      <c r="N26" s="2"/>
    </row>
    <row r="27" spans="2:14" x14ac:dyDescent="0.3">
      <c r="B27" s="11" t="s">
        <v>38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162500</v>
      </c>
      <c r="K27" s="3">
        <v>0</v>
      </c>
      <c r="L27" s="4">
        <v>0</v>
      </c>
      <c r="N27" s="2"/>
    </row>
    <row r="28" spans="2:14" x14ac:dyDescent="0.3">
      <c r="B28" s="11" t="s">
        <v>39</v>
      </c>
      <c r="C28" s="3">
        <v>0</v>
      </c>
      <c r="D28" s="3">
        <v>61321</v>
      </c>
      <c r="E28" s="3">
        <v>0</v>
      </c>
      <c r="F28" s="3">
        <v>83334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4">
        <v>0</v>
      </c>
      <c r="N28" s="2"/>
    </row>
    <row r="29" spans="2:14" x14ac:dyDescent="0.3">
      <c r="B29" s="11" t="s">
        <v>40</v>
      </c>
      <c r="C29" s="3">
        <v>0</v>
      </c>
      <c r="D29" s="3">
        <v>61321</v>
      </c>
      <c r="E29" s="3">
        <v>0</v>
      </c>
      <c r="F29" s="3">
        <v>83333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4">
        <v>0</v>
      </c>
      <c r="N29" s="2"/>
    </row>
    <row r="30" spans="2:14" x14ac:dyDescent="0.3">
      <c r="B30" s="11" t="s">
        <v>41</v>
      </c>
      <c r="C30" s="3">
        <v>0</v>
      </c>
      <c r="D30" s="3">
        <v>61321</v>
      </c>
      <c r="E30" s="3">
        <v>0</v>
      </c>
      <c r="F30" s="3">
        <v>83333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4">
        <v>0</v>
      </c>
      <c r="N30" s="2"/>
    </row>
    <row r="31" spans="2:14" x14ac:dyDescent="0.3">
      <c r="B31" s="11" t="s">
        <v>42</v>
      </c>
      <c r="C31" s="3">
        <v>0</v>
      </c>
      <c r="D31" s="3">
        <v>61321</v>
      </c>
      <c r="E31" s="3">
        <v>0</v>
      </c>
      <c r="F31" s="3">
        <v>83333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4">
        <v>0</v>
      </c>
      <c r="N31" s="2"/>
    </row>
    <row r="32" spans="2:14" x14ac:dyDescent="0.3">
      <c r="B32" s="11" t="s">
        <v>43</v>
      </c>
      <c r="C32" s="3">
        <v>0</v>
      </c>
      <c r="D32" s="3">
        <v>61320</v>
      </c>
      <c r="E32" s="3">
        <v>0</v>
      </c>
      <c r="F32" s="3">
        <v>83333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4">
        <v>0</v>
      </c>
      <c r="N32" s="2"/>
    </row>
    <row r="33" spans="2:14" x14ac:dyDescent="0.3">
      <c r="B33" s="11" t="s">
        <v>44</v>
      </c>
      <c r="C33" s="3">
        <v>0</v>
      </c>
      <c r="D33" s="3">
        <v>61321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4">
        <v>0</v>
      </c>
      <c r="N33" s="2"/>
    </row>
    <row r="34" spans="2:14" x14ac:dyDescent="0.3">
      <c r="B34" s="11" t="s">
        <v>45</v>
      </c>
      <c r="C34" s="3">
        <v>0</v>
      </c>
      <c r="D34" s="3">
        <v>61321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4">
        <v>0</v>
      </c>
      <c r="N34" s="2"/>
    </row>
    <row r="35" spans="2:14" x14ac:dyDescent="0.3">
      <c r="B35" s="11" t="s">
        <v>46</v>
      </c>
      <c r="C35" s="3">
        <v>0</v>
      </c>
      <c r="D35" s="3">
        <v>61321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4">
        <v>0</v>
      </c>
      <c r="N35" s="2"/>
    </row>
    <row r="36" spans="2:14" x14ac:dyDescent="0.3">
      <c r="B36" s="11" t="s">
        <v>47</v>
      </c>
      <c r="C36" s="3">
        <v>0</v>
      </c>
      <c r="D36" s="3">
        <v>61321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4">
        <v>0</v>
      </c>
      <c r="N36" s="2"/>
    </row>
    <row r="37" spans="2:14" x14ac:dyDescent="0.3">
      <c r="B37" s="11" t="s">
        <v>48</v>
      </c>
      <c r="C37" s="3">
        <v>0</v>
      </c>
      <c r="D37" s="3">
        <v>61321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4">
        <v>0</v>
      </c>
      <c r="N37" s="2"/>
    </row>
    <row r="38" spans="2:14" x14ac:dyDescent="0.3">
      <c r="B38" s="11" t="s">
        <v>49</v>
      </c>
      <c r="C38" s="3">
        <v>0</v>
      </c>
      <c r="D38" s="3">
        <v>61320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4">
        <v>0</v>
      </c>
      <c r="N38" s="2"/>
    </row>
    <row r="39" spans="2:14" x14ac:dyDescent="0.3">
      <c r="B39" s="11" t="s">
        <v>50</v>
      </c>
      <c r="C39" s="3">
        <v>0</v>
      </c>
      <c r="D39" s="3">
        <v>61320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4">
        <v>0</v>
      </c>
      <c r="N39" s="2"/>
    </row>
    <row r="40" spans="2:14" ht="15" thickBot="1" x14ac:dyDescent="0.35">
      <c r="B40" s="14" t="s">
        <v>51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7">
        <v>0</v>
      </c>
      <c r="N40" s="2"/>
    </row>
    <row r="41" spans="2:14" x14ac:dyDescent="0.3">
      <c r="C41" s="2"/>
    </row>
    <row r="42" spans="2:14" x14ac:dyDescent="0.3">
      <c r="B42" s="1" t="s">
        <v>53</v>
      </c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4" x14ac:dyDescent="0.3">
      <c r="B43" s="1" t="s">
        <v>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A2604-BD1D-4390-A3A2-90AD0917C6DD}">
  <dimension ref="B2:Z47"/>
  <sheetViews>
    <sheetView topLeftCell="A10" workbookViewId="0">
      <selection activeCell="M22" sqref="M22"/>
    </sheetView>
  </sheetViews>
  <sheetFormatPr defaultRowHeight="14.4" x14ac:dyDescent="0.3"/>
  <cols>
    <col min="2" max="2" width="23.109375" customWidth="1"/>
    <col min="3" max="3" width="12.88671875" style="44" bestFit="1" customWidth="1"/>
    <col min="4" max="4" width="10.88671875" style="45" bestFit="1" customWidth="1"/>
    <col min="5" max="12" width="8.88671875" style="44"/>
  </cols>
  <sheetData>
    <row r="2" spans="2:9" x14ac:dyDescent="0.3">
      <c r="B2" t="s">
        <v>85</v>
      </c>
      <c r="I2" t="s">
        <v>99</v>
      </c>
    </row>
    <row r="3" spans="2:9" ht="15" thickBot="1" x14ac:dyDescent="0.35"/>
    <row r="4" spans="2:9" ht="15" thickBot="1" x14ac:dyDescent="0.35">
      <c r="B4" s="19"/>
      <c r="C4" s="48" t="s">
        <v>86</v>
      </c>
    </row>
    <row r="5" spans="2:9" x14ac:dyDescent="0.3">
      <c r="B5" s="13" t="s">
        <v>94</v>
      </c>
      <c r="C5" s="49">
        <v>65</v>
      </c>
      <c r="D5" s="46" t="s">
        <v>84</v>
      </c>
    </row>
    <row r="6" spans="2:9" x14ac:dyDescent="0.3">
      <c r="B6" s="13" t="s">
        <v>97</v>
      </c>
      <c r="C6" s="49">
        <v>65</v>
      </c>
      <c r="D6" s="46" t="s">
        <v>84</v>
      </c>
    </row>
    <row r="7" spans="2:9" x14ac:dyDescent="0.3">
      <c r="B7" s="13" t="s">
        <v>95</v>
      </c>
      <c r="C7" s="49">
        <v>65</v>
      </c>
      <c r="D7" s="46" t="s">
        <v>84</v>
      </c>
    </row>
    <row r="8" spans="2:9" x14ac:dyDescent="0.3">
      <c r="B8" s="13" t="s">
        <v>98</v>
      </c>
      <c r="C8" s="49">
        <v>65</v>
      </c>
      <c r="D8" s="46" t="s">
        <v>84</v>
      </c>
    </row>
    <row r="9" spans="2:9" ht="15" thickBot="1" x14ac:dyDescent="0.35">
      <c r="B9" s="30" t="s">
        <v>96</v>
      </c>
      <c r="C9" s="51">
        <v>130</v>
      </c>
      <c r="D9" s="46" t="s">
        <v>84</v>
      </c>
    </row>
    <row r="11" spans="2:9" x14ac:dyDescent="0.3">
      <c r="B11" t="s">
        <v>53</v>
      </c>
    </row>
    <row r="12" spans="2:9" x14ac:dyDescent="0.3">
      <c r="B12" t="s">
        <v>91</v>
      </c>
    </row>
    <row r="19" spans="2:17" x14ac:dyDescent="0.3">
      <c r="B19" t="s">
        <v>93</v>
      </c>
    </row>
    <row r="20" spans="2:17" ht="15" thickBot="1" x14ac:dyDescent="0.35"/>
    <row r="21" spans="2:17" ht="15" thickBot="1" x14ac:dyDescent="0.35">
      <c r="B21" s="42"/>
      <c r="C21" s="47">
        <v>2012</v>
      </c>
      <c r="D21" s="47">
        <v>2013</v>
      </c>
      <c r="E21" s="47">
        <v>2014</v>
      </c>
      <c r="F21" s="47">
        <v>2015</v>
      </c>
      <c r="G21" s="47">
        <v>2016</v>
      </c>
      <c r="H21" s="47">
        <v>2017</v>
      </c>
      <c r="I21" s="47">
        <v>2018</v>
      </c>
      <c r="J21" s="47">
        <v>2019</v>
      </c>
      <c r="K21" s="47">
        <v>2020</v>
      </c>
      <c r="L21" s="48">
        <v>2021</v>
      </c>
      <c r="M21" t="s">
        <v>87</v>
      </c>
      <c r="Q21" t="s">
        <v>101</v>
      </c>
    </row>
    <row r="22" spans="2:17" ht="29.4" thickBot="1" x14ac:dyDescent="0.35">
      <c r="B22" s="56" t="s">
        <v>92</v>
      </c>
      <c r="C22" s="28">
        <v>165.88519600000001</v>
      </c>
      <c r="D22" s="28">
        <v>241.419377</v>
      </c>
      <c r="E22" s="28">
        <v>162.60883100000001</v>
      </c>
      <c r="F22" s="28">
        <v>256.18595900000003</v>
      </c>
      <c r="G22" s="28">
        <v>189.999877</v>
      </c>
      <c r="H22" s="28">
        <v>312.40720700000003</v>
      </c>
      <c r="I22" s="28">
        <v>188.63143600000001</v>
      </c>
      <c r="J22" s="28">
        <v>240.51476199999999</v>
      </c>
      <c r="K22" s="28">
        <v>140.733576</v>
      </c>
      <c r="L22" s="29">
        <v>275.83580499999999</v>
      </c>
      <c r="M22" s="2">
        <f>SUM(C22:L22)</f>
        <v>2174.2220259999999</v>
      </c>
      <c r="N22" s="52">
        <f>M22/$M$22</f>
        <v>1</v>
      </c>
      <c r="O22" s="57"/>
    </row>
    <row r="23" spans="2:17" x14ac:dyDescent="0.3">
      <c r="B23" s="13" t="s">
        <v>88</v>
      </c>
      <c r="C23" s="45"/>
      <c r="D23" s="45">
        <v>65</v>
      </c>
      <c r="F23" s="45">
        <v>65</v>
      </c>
      <c r="H23" s="45">
        <v>65</v>
      </c>
      <c r="J23" s="45">
        <v>65</v>
      </c>
      <c r="L23" s="49">
        <v>130</v>
      </c>
      <c r="M23" s="2">
        <f>SUM(C23:L23)</f>
        <v>390</v>
      </c>
      <c r="N23" s="52">
        <f>M23/$M$22</f>
        <v>0.17937450515000899</v>
      </c>
      <c r="O23" s="57"/>
    </row>
    <row r="24" spans="2:17" ht="15" thickBot="1" x14ac:dyDescent="0.35">
      <c r="B24" s="30" t="s">
        <v>89</v>
      </c>
      <c r="C24" s="50">
        <f t="shared" ref="C24:L24" si="0">C22-C23</f>
        <v>165.88519600000001</v>
      </c>
      <c r="D24" s="50">
        <f t="shared" si="0"/>
        <v>176.419377</v>
      </c>
      <c r="E24" s="50">
        <f t="shared" si="0"/>
        <v>162.60883100000001</v>
      </c>
      <c r="F24" s="50">
        <f t="shared" si="0"/>
        <v>191.18595900000003</v>
      </c>
      <c r="G24" s="50">
        <f t="shared" si="0"/>
        <v>189.999877</v>
      </c>
      <c r="H24" s="50">
        <f t="shared" si="0"/>
        <v>247.40720700000003</v>
      </c>
      <c r="I24" s="50">
        <f t="shared" si="0"/>
        <v>188.63143600000001</v>
      </c>
      <c r="J24" s="50">
        <f t="shared" si="0"/>
        <v>175.51476199999999</v>
      </c>
      <c r="K24" s="50">
        <f t="shared" si="0"/>
        <v>140.733576</v>
      </c>
      <c r="L24" s="51">
        <f t="shared" si="0"/>
        <v>145.83580499999999</v>
      </c>
      <c r="M24" s="2">
        <f>SUM(C24:L24)</f>
        <v>1784.2220259999999</v>
      </c>
      <c r="N24" s="52">
        <f>M24/$M$22</f>
        <v>0.82062549484999103</v>
      </c>
      <c r="O24" s="57"/>
    </row>
    <row r="25" spans="2:17" ht="15" thickBot="1" x14ac:dyDescent="0.35">
      <c r="B25" s="19" t="s">
        <v>90</v>
      </c>
      <c r="C25" s="47"/>
      <c r="D25" s="54">
        <f>D23/D22</f>
        <v>0.26924102285294194</v>
      </c>
      <c r="E25" s="54"/>
      <c r="F25" s="54">
        <f>F23/F22</f>
        <v>0.25372194578392171</v>
      </c>
      <c r="G25" s="54"/>
      <c r="H25" s="54">
        <f>H23/H22</f>
        <v>0.20806178136601053</v>
      </c>
      <c r="I25" s="54"/>
      <c r="J25" s="54">
        <f>J23/J22</f>
        <v>0.27025368197566185</v>
      </c>
      <c r="K25" s="54"/>
      <c r="L25" s="55">
        <f>L23/L22</f>
        <v>0.47129487051182495</v>
      </c>
      <c r="O25" s="57"/>
    </row>
    <row r="26" spans="2:17" s="52" customFormat="1" x14ac:dyDescent="0.3">
      <c r="C26" s="53"/>
    </row>
    <row r="27" spans="2:17" x14ac:dyDescent="0.3">
      <c r="B27" t="s">
        <v>53</v>
      </c>
    </row>
    <row r="28" spans="2:17" x14ac:dyDescent="0.3">
      <c r="B28" t="s">
        <v>100</v>
      </c>
    </row>
    <row r="46" spans="16:26" x14ac:dyDescent="0.3">
      <c r="P46" t="s">
        <v>53</v>
      </c>
      <c r="Z46" t="s">
        <v>102</v>
      </c>
    </row>
    <row r="47" spans="16:26" x14ac:dyDescent="0.3">
      <c r="P47" t="s">
        <v>100</v>
      </c>
    </row>
  </sheetData>
  <hyperlinks>
    <hyperlink ref="D5" r:id="rId1" xr:uid="{92B124F7-70E8-4052-B8CB-9C34940705E9}"/>
    <hyperlink ref="D6" r:id="rId2" xr:uid="{9C7BA256-9832-4D6C-A22A-B71095FDB5A1}"/>
    <hyperlink ref="D7" r:id="rId3" xr:uid="{52425580-DEA0-4C2C-9188-E5F31E49917E}"/>
    <hyperlink ref="D8" r:id="rId4" xr:uid="{12A20F5F-4137-4390-96DD-73CA5E17D032}"/>
    <hyperlink ref="D9" r:id="rId5" xr:uid="{3127E0A2-5E1E-43F8-A70D-F102AE8A9520}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 Transferta Thesari</vt:lpstr>
      <vt:lpstr>Transferta 2021 dhe 2022 </vt:lpstr>
      <vt:lpstr>Diferenca PS - PD</vt:lpstr>
      <vt:lpstr>5 Partitë e mëdha</vt:lpstr>
      <vt:lpstr>Renditje Partitë</vt:lpstr>
      <vt:lpstr>Renditje 10 më të &gt; dhe tjerat</vt:lpstr>
      <vt:lpstr>Total Transfera ndër vite</vt:lpstr>
      <vt:lpstr>Fin.Publik vetëm vit Fushate</vt:lpstr>
      <vt:lpstr>Financime për Zgjedhje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Ilir Brasha</cp:lastModifiedBy>
  <dcterms:created xsi:type="dcterms:W3CDTF">2023-04-07T08:25:36Z</dcterms:created>
  <dcterms:modified xsi:type="dcterms:W3CDTF">2023-05-22T09:42:33Z</dcterms:modified>
</cp:coreProperties>
</file>