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colors6.xml" ContentType="application/vnd.ms-office.chartcolorstyle+xml"/>
  <Override PartName="/xl/charts/colors7.xml" ContentType="application/vnd.ms-office.chartcolorstyle+xml"/>
  <Override PartName="/xl/charts/colors8.xml" ContentType="application/vnd.ms-office.chartcolorstyle+xml"/>
  <Override PartName="/xl/charts/colors9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charts/style5.xml" ContentType="application/vnd.ms-office.chartstyle+xml"/>
  <Override PartName="/xl/charts/style6.xml" ContentType="application/vnd.ms-office.chartstyle+xml"/>
  <Override PartName="/xl/charts/style7.xml" ContentType="application/vnd.ms-office.chartstyle+xml"/>
  <Override PartName="/xl/charts/style8.xml" ContentType="application/vnd.ms-office.chartstyle+xml"/>
  <Override PartName="/xl/charts/style9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95" tabRatio="737"/>
  </bookViews>
  <sheets>
    <sheet name="Shpenzime Totale" sheetId="6" r:id="rId1"/>
    <sheet name="Shpenzime Korente" sheetId="9" r:id="rId2"/>
    <sheet name="Shpenzime Kapitale" sheetId="8" r:id="rId3"/>
    <sheet name="Struktura e Plotë" sheetId="7" r:id="rId4"/>
    <sheet name="Të tjera" sheetId="11" r:id="rId5"/>
    <sheet name="2022" sheetId="12" r:id="rId6"/>
    <sheet name="2021" sheetId="13" r:id="rId7"/>
  </sheets>
  <calcPr calcId="144525"/>
</workbook>
</file>

<file path=xl/sharedStrings.xml><?xml version="1.0" encoding="utf-8"?>
<sst xmlns="http://schemas.openxmlformats.org/spreadsheetml/2006/main" count="106" uniqueCount="48">
  <si>
    <t>Table 1: Total Consolidated Expenditures in the State Budget, 2005-2022, in billion ALL</t>
  </si>
  <si>
    <t>Graph 1: Total Consolidated Expenditures in the State Budget, 2005-2022, in billion ALL</t>
  </si>
  <si>
    <t>Total Expenditure</t>
  </si>
  <si>
    <t>Share against the GDP (%)</t>
  </si>
  <si>
    <t>Annual Difference (%)</t>
  </si>
  <si>
    <t>GDP</t>
  </si>
  <si>
    <t>Comments and Analyses: Open Data Albania</t>
  </si>
  <si>
    <t>Source: Ministry of Economy and Finance, https://financa.gov.al/buxheti-faktik-nder-vite/
World Bank: https://data.worldbank.org/indicator/NY.GDP.MKTP.CN?locations=AL</t>
  </si>
  <si>
    <t>Table 2: Current Expenditures in the State Budget, 2005-2022, in billion ALL</t>
  </si>
  <si>
    <t>Graph 2: Current Expenditures in the State Budget, 2005-2022, in billion ALL</t>
  </si>
  <si>
    <t>Year</t>
  </si>
  <si>
    <t>Current Expenditures</t>
  </si>
  <si>
    <t>Share against the Total Expenditures (%)</t>
  </si>
  <si>
    <t>Table 3: Capital Expenditures in the State Budget, 2005-2022, in billion ALL</t>
  </si>
  <si>
    <t>Graph 3: Capital Expenditures in the State Budget, 2005-2022, in billion ALL</t>
  </si>
  <si>
    <t>Capital Expenditures</t>
  </si>
  <si>
    <t>Shënim: Tek Shpenzimet Kapitale është përfshirë edhe Fondi i Rindërtimit</t>
  </si>
  <si>
    <t>Table 4: Structure of Expenditures in the State Budget, 2005-2022, in million ALL</t>
  </si>
  <si>
    <t>TOTAL EXPENDITURE</t>
  </si>
  <si>
    <t>Current Expenditure</t>
  </si>
  <si>
    <t>Capital expenditures</t>
  </si>
  <si>
    <t>Capital transfers</t>
  </si>
  <si>
    <t>Expropriation fund</t>
  </si>
  <si>
    <t>Net lending</t>
  </si>
  <si>
    <t>Contingency for the anti-COVID19 Social Package</t>
  </si>
  <si>
    <t>Budgetary Support for the Energy Sector</t>
  </si>
  <si>
    <t>Arrears</t>
  </si>
  <si>
    <t>Source: Ministry of Economy and Finance, https://financa.gov.al/buxheti-faktik-nder-vite/</t>
  </si>
  <si>
    <t>Graph 4: Structure of Expenditures in the State Budget, 2005-2022, in million ALL</t>
  </si>
  <si>
    <t>Graph 4.1: Structure of Expenditures in the State Budget, 2005-2022, in million ALL</t>
  </si>
  <si>
    <t>.</t>
  </si>
  <si>
    <t>Table 5: Expenditures that are not included in the Current and Capital Expenditure Categories, 2005-2022, in million ALL</t>
  </si>
  <si>
    <t>Table: Reconstruction Fund, State Budget, in million ALL</t>
  </si>
  <si>
    <t>Reconstruction Fund</t>
  </si>
  <si>
    <t>Total Other Expenses</t>
  </si>
  <si>
    <t>Total Expenses</t>
  </si>
  <si>
    <t>Graph: Reconstruction Fund, State Budget, in million ALL</t>
  </si>
  <si>
    <t>Chart 5: Expenditures that are not included in the Current and Capital Expenditure Categories, 2005-2022, in million ALL</t>
  </si>
  <si>
    <t>Note: Net lending in the case of 2010 scored a negative mark because borrowing is higher than lending.</t>
  </si>
  <si>
    <t>Table 11: Structure of Expenditures in the State Budget, year 2022, in million ALL</t>
  </si>
  <si>
    <t>Graph 11: Structure of Expenditures in the State Budget, year 2022, in million ALL</t>
  </si>
  <si>
    <t>Value in million Lek</t>
  </si>
  <si>
    <t>Share against the Total</t>
  </si>
  <si>
    <t>Current Expenses</t>
  </si>
  <si>
    <t>of which the Reconstruction Fund was 28876.52</t>
  </si>
  <si>
    <t>Table 12: Structure of Expenditures in the State Budget, year 2021, in million ALL</t>
  </si>
  <si>
    <t>Graph 12: Structure of Expenditures in the State Budget, year 2021, in million ALL</t>
  </si>
  <si>
    <t>Totali i Shpenzimeve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</si>
</sst>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76" formatCode="_ * #,##0_ ;_ * \-#,##0_ ;_ * &quot;-&quot;_ ;_ @_ "/>
    <numFmt numFmtId="177" formatCode="0.0%"/>
    <numFmt numFmtId="5" formatCode="&quot;$&quot;#,##0_);\(&quot;$&quot;#,##0\)"/>
    <numFmt numFmtId="42" formatCode="_(&quot;$&quot;* #,##0_);_(&quot;$&quot;* \(#,##0\);_(&quot;$&quot;* &quot;-&quot;_);_(@_)"/>
    <numFmt numFmtId="178" formatCode="0_);\(0\)"/>
    <numFmt numFmtId="179" formatCode="#,##0.0"/>
    <numFmt numFmtId="180" formatCode="0.0"/>
  </numFmts>
  <fonts count="24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6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3" borderId="16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5" fillId="14" borderId="18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9" borderId="15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0" borderId="20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20" borderId="15" applyNumberFormat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0" borderId="0"/>
    <xf numFmtId="0" fontId="8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0" borderId="0">
      <alignment vertical="top"/>
    </xf>
    <xf numFmtId="0" fontId="8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5" fontId="6" fillId="0" borderId="0" applyFill="0" applyBorder="0" applyAlignment="0" applyProtection="0"/>
  </cellStyleXfs>
  <cellXfs count="97">
    <xf numFmtId="0" fontId="0" fillId="0" borderId="0" xfId="0"/>
    <xf numFmtId="3" fontId="0" fillId="0" borderId="0" xfId="0" applyNumberFormat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 applyAlignment="1">
      <alignment horizontal="center" vertical="center"/>
    </xf>
    <xf numFmtId="0" fontId="0" fillId="0" borderId="3" xfId="0" applyBorder="1"/>
    <xf numFmtId="3" fontId="0" fillId="0" borderId="4" xfId="0" applyNumberFormat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7" fontId="0" fillId="0" borderId="4" xfId="6" applyNumberFormat="1" applyFont="1" applyBorder="1" applyAlignment="1">
      <alignment horizontal="center" vertical="center"/>
    </xf>
    <xf numFmtId="3" fontId="1" fillId="0" borderId="6" xfId="37" applyNumberFormat="1" applyFont="1" applyBorder="1" applyAlignment="1">
      <alignment horizontal="left" vertical="center"/>
    </xf>
    <xf numFmtId="177" fontId="0" fillId="0" borderId="0" xfId="6" applyNumberFormat="1" applyFont="1"/>
    <xf numFmtId="3" fontId="0" fillId="2" borderId="5" xfId="0" applyNumberFormat="1" applyFill="1" applyBorder="1" applyAlignment="1">
      <alignment horizontal="center" vertical="center"/>
    </xf>
    <xf numFmtId="177" fontId="0" fillId="2" borderId="2" xfId="6" applyNumberFormat="1" applyFont="1" applyFill="1" applyBorder="1" applyAlignment="1">
      <alignment horizontal="center" vertical="center"/>
    </xf>
    <xf numFmtId="178" fontId="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hidden="1"/>
    </xf>
    <xf numFmtId="178" fontId="1" fillId="3" borderId="3" xfId="0" applyNumberFormat="1" applyFont="1" applyFill="1" applyBorder="1" applyAlignment="1" applyProtection="1">
      <alignment horizontal="left" vertical="center"/>
      <protection hidden="1"/>
    </xf>
    <xf numFmtId="3" fontId="1" fillId="3" borderId="0" xfId="0" applyNumberFormat="1" applyFont="1" applyFill="1" applyAlignment="1">
      <alignment horizontal="center" vertical="center"/>
    </xf>
    <xf numFmtId="178" fontId="1" fillId="3" borderId="3" xfId="0" applyNumberFormat="1" applyFont="1" applyFill="1" applyBorder="1" applyAlignment="1" applyProtection="1">
      <alignment vertical="center"/>
      <protection hidden="1"/>
    </xf>
    <xf numFmtId="3" fontId="1" fillId="3" borderId="0" xfId="0" applyNumberFormat="1" applyFont="1" applyFill="1" applyAlignment="1" applyProtection="1">
      <alignment horizontal="center" vertical="center"/>
      <protection hidden="1"/>
    </xf>
    <xf numFmtId="0" fontId="1" fillId="3" borderId="3" xfId="0" applyFont="1" applyFill="1" applyBorder="1"/>
    <xf numFmtId="0" fontId="1" fillId="3" borderId="3" xfId="32" applyFont="1" applyFill="1" applyBorder="1" applyAlignment="1">
      <alignment vertical="center"/>
    </xf>
    <xf numFmtId="3" fontId="1" fillId="3" borderId="3" xfId="0" applyNumberFormat="1" applyFont="1" applyFill="1" applyBorder="1" applyAlignment="1" applyProtection="1">
      <alignment vertical="center"/>
      <protection hidden="1"/>
    </xf>
    <xf numFmtId="0" fontId="2" fillId="3" borderId="1" xfId="0" applyFont="1" applyFill="1" applyBorder="1"/>
    <xf numFmtId="0" fontId="2" fillId="3" borderId="5" xfId="0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178" fontId="1" fillId="3" borderId="7" xfId="0" applyNumberFormat="1" applyFont="1" applyFill="1" applyBorder="1" applyAlignment="1" applyProtection="1">
      <alignment horizontal="left" vertical="center"/>
      <protection hidden="1"/>
    </xf>
    <xf numFmtId="3" fontId="1" fillId="3" borderId="8" xfId="0" applyNumberFormat="1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/>
    <xf numFmtId="0" fontId="1" fillId="0" borderId="5" xfId="0" applyFont="1" applyBorder="1" applyAlignment="1">
      <alignment horizontal="center" vertical="center"/>
    </xf>
    <xf numFmtId="3" fontId="1" fillId="3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Font="1" applyBorder="1"/>
    <xf numFmtId="3" fontId="1" fillId="0" borderId="8" xfId="0" applyNumberFormat="1" applyFont="1" applyBorder="1" applyAlignment="1">
      <alignment horizontal="center" vertical="center"/>
    </xf>
    <xf numFmtId="3" fontId="1" fillId="3" borderId="0" xfId="2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6" xfId="37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78" fontId="1" fillId="3" borderId="1" xfId="0" applyNumberFormat="1" applyFont="1" applyFill="1" applyBorder="1" applyAlignment="1" applyProtection="1">
      <alignment horizontal="left" vertical="center"/>
      <protection hidden="1"/>
    </xf>
    <xf numFmtId="178" fontId="1" fillId="5" borderId="3" xfId="0" applyNumberFormat="1" applyFont="1" applyFill="1" applyBorder="1" applyAlignment="1" applyProtection="1">
      <alignment horizontal="left" vertical="center"/>
      <protection hidden="1"/>
    </xf>
    <xf numFmtId="3" fontId="1" fillId="5" borderId="0" xfId="0" applyNumberFormat="1" applyFont="1" applyFill="1" applyAlignment="1" applyProtection="1">
      <alignment horizontal="center" vertical="center"/>
      <protection hidden="1"/>
    </xf>
    <xf numFmtId="3" fontId="1" fillId="5" borderId="0" xfId="0" applyNumberFormat="1" applyFont="1" applyFill="1" applyAlignment="1">
      <alignment horizontal="center" vertical="center"/>
    </xf>
    <xf numFmtId="0" fontId="1" fillId="5" borderId="3" xfId="0" applyFont="1" applyFill="1" applyBorder="1" applyAlignment="1">
      <alignment horizontal="left" vertical="center"/>
    </xf>
    <xf numFmtId="0" fontId="1" fillId="3" borderId="3" xfId="32" applyFont="1" applyFill="1" applyBorder="1" applyAlignment="1">
      <alignment horizontal="left" vertical="center"/>
    </xf>
    <xf numFmtId="3" fontId="1" fillId="3" borderId="7" xfId="0" applyNumberFormat="1" applyFont="1" applyFill="1" applyBorder="1" applyAlignment="1" applyProtection="1">
      <alignment horizontal="left" vertical="center"/>
      <protection hidden="1"/>
    </xf>
    <xf numFmtId="3" fontId="1" fillId="3" borderId="8" xfId="0" applyNumberFormat="1" applyFont="1" applyFill="1" applyBorder="1" applyAlignment="1">
      <alignment horizontal="center" vertical="center"/>
    </xf>
    <xf numFmtId="10" fontId="0" fillId="0" borderId="0" xfId="6" applyNumberFormat="1" applyFont="1"/>
    <xf numFmtId="3" fontId="1" fillId="5" borderId="4" xfId="0" applyNumberFormat="1" applyFont="1" applyFill="1" applyBorder="1" applyAlignment="1" applyProtection="1">
      <alignment horizontal="center" vertical="center"/>
      <protection hidden="1"/>
    </xf>
    <xf numFmtId="3" fontId="1" fillId="5" borderId="4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78" fontId="1" fillId="6" borderId="1" xfId="0" applyNumberFormat="1" applyFont="1" applyFill="1" applyBorder="1" applyAlignment="1" applyProtection="1">
      <alignment horizontal="center" vertical="center"/>
      <protection hidden="1"/>
    </xf>
    <xf numFmtId="0" fontId="0" fillId="6" borderId="5" xfId="0" applyFill="1" applyBorder="1" applyAlignment="1">
      <alignment horizontal="center" vertical="center" wrapText="1"/>
    </xf>
    <xf numFmtId="178" fontId="1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/>
    </xf>
    <xf numFmtId="179" fontId="1" fillId="7" borderId="0" xfId="0" applyNumberFormat="1" applyFont="1" applyFill="1" applyAlignment="1" applyProtection="1">
      <alignment horizontal="center"/>
      <protection hidden="1"/>
    </xf>
    <xf numFmtId="177" fontId="0" fillId="7" borderId="0" xfId="6" applyNumberFormat="1" applyFont="1" applyFill="1" applyBorder="1" applyAlignment="1">
      <alignment horizontal="center"/>
    </xf>
    <xf numFmtId="9" fontId="0" fillId="7" borderId="0" xfId="6" applyFont="1" applyFill="1" applyBorder="1" applyAlignment="1">
      <alignment horizontal="center"/>
    </xf>
    <xf numFmtId="180" fontId="0" fillId="7" borderId="4" xfId="0" applyNumberFormat="1" applyFill="1" applyBorder="1" applyAlignment="1">
      <alignment horizontal="center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6" borderId="7" xfId="0" applyFont="1" applyFill="1" applyBorder="1" applyAlignment="1" applyProtection="1">
      <alignment horizontal="center"/>
      <protection hidden="1"/>
    </xf>
    <xf numFmtId="179" fontId="1" fillId="7" borderId="8" xfId="0" applyNumberFormat="1" applyFont="1" applyFill="1" applyBorder="1" applyAlignment="1" applyProtection="1">
      <alignment horizontal="center"/>
      <protection hidden="1"/>
    </xf>
    <xf numFmtId="177" fontId="0" fillId="7" borderId="8" xfId="6" applyNumberFormat="1" applyFont="1" applyFill="1" applyBorder="1" applyAlignment="1">
      <alignment horizontal="center"/>
    </xf>
    <xf numFmtId="9" fontId="0" fillId="7" borderId="8" xfId="6" applyFont="1" applyFill="1" applyBorder="1" applyAlignment="1">
      <alignment horizontal="center"/>
    </xf>
    <xf numFmtId="180" fontId="0" fillId="7" borderId="6" xfId="0" applyNumberFormat="1" applyFill="1" applyBorder="1" applyAlignment="1">
      <alignment horizontal="center"/>
    </xf>
    <xf numFmtId="0" fontId="0" fillId="4" borderId="0" xfId="0" applyFill="1"/>
    <xf numFmtId="0" fontId="0" fillId="6" borderId="3" xfId="0" applyFill="1" applyBorder="1" applyAlignment="1">
      <alignment horizontal="center" vertical="center"/>
    </xf>
    <xf numFmtId="180" fontId="1" fillId="7" borderId="0" xfId="0" applyNumberFormat="1" applyFont="1" applyFill="1" applyAlignment="1" applyProtection="1">
      <alignment horizontal="center" vertical="center"/>
      <protection hidden="1"/>
    </xf>
    <xf numFmtId="9" fontId="0" fillId="7" borderId="0" xfId="6" applyFont="1" applyFill="1" applyBorder="1" applyAlignment="1">
      <alignment horizontal="center" vertical="center"/>
    </xf>
    <xf numFmtId="179" fontId="1" fillId="7" borderId="0" xfId="0" applyNumberFormat="1" applyFont="1" applyFill="1" applyAlignment="1" applyProtection="1">
      <alignment horizontal="center" vertical="center"/>
      <protection hidden="1"/>
    </xf>
    <xf numFmtId="180" fontId="0" fillId="7" borderId="4" xfId="0" applyNumberForma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1" fillId="6" borderId="7" xfId="0" applyFont="1" applyFill="1" applyBorder="1" applyAlignment="1" applyProtection="1">
      <alignment horizontal="center" vertical="center"/>
      <protection hidden="1"/>
    </xf>
    <xf numFmtId="180" fontId="1" fillId="7" borderId="8" xfId="0" applyNumberFormat="1" applyFont="1" applyFill="1" applyBorder="1" applyAlignment="1" applyProtection="1">
      <alignment horizontal="center" vertical="center"/>
      <protection hidden="1"/>
    </xf>
    <xf numFmtId="9" fontId="0" fillId="7" borderId="8" xfId="6" applyFont="1" applyFill="1" applyBorder="1" applyAlignment="1">
      <alignment horizontal="center" vertical="center"/>
    </xf>
    <xf numFmtId="179" fontId="1" fillId="7" borderId="8" xfId="0" applyNumberFormat="1" applyFont="1" applyFill="1" applyBorder="1" applyAlignment="1" applyProtection="1">
      <alignment horizontal="center" vertical="center"/>
      <protection hidden="1"/>
    </xf>
    <xf numFmtId="180" fontId="0" fillId="7" borderId="6" xfId="0" applyNumberFormat="1" applyFill="1" applyBorder="1" applyAlignment="1">
      <alignment horizontal="center" vertical="center"/>
    </xf>
    <xf numFmtId="178" fontId="1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6" borderId="10" xfId="0" applyFill="1" applyBorder="1" applyAlignment="1">
      <alignment horizontal="center" vertical="center"/>
    </xf>
    <xf numFmtId="179" fontId="1" fillId="7" borderId="11" xfId="52" applyNumberFormat="1" applyFont="1" applyFill="1" applyBorder="1" applyAlignment="1" applyProtection="1">
      <alignment horizontal="center" vertical="center"/>
      <protection hidden="1"/>
    </xf>
    <xf numFmtId="177" fontId="0" fillId="7" borderId="12" xfId="6" applyNumberFormat="1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80" fontId="0" fillId="7" borderId="13" xfId="0" applyNumberFormat="1" applyFill="1" applyBorder="1" applyAlignment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  <protection hidden="1"/>
    </xf>
    <xf numFmtId="3" fontId="1" fillId="7" borderId="10" xfId="0" applyNumberFormat="1" applyFont="1" applyFill="1" applyBorder="1" applyAlignment="1" applyProtection="1">
      <alignment horizontal="center" vertical="center"/>
      <protection hidden="1"/>
    </xf>
    <xf numFmtId="177" fontId="0" fillId="7" borderId="0" xfId="6" applyNumberFormat="1" applyFont="1" applyFill="1" applyBorder="1" applyAlignment="1">
      <alignment horizontal="center" vertical="center"/>
    </xf>
    <xf numFmtId="0" fontId="1" fillId="6" borderId="14" xfId="0" applyFont="1" applyFill="1" applyBorder="1" applyAlignment="1" applyProtection="1">
      <alignment horizontal="center" vertical="center"/>
      <protection hidden="1"/>
    </xf>
    <xf numFmtId="3" fontId="1" fillId="7" borderId="14" xfId="0" applyNumberFormat="1" applyFont="1" applyFill="1" applyBorder="1" applyAlignment="1" applyProtection="1">
      <alignment horizontal="center" vertical="center"/>
      <protection hidden="1"/>
    </xf>
    <xf numFmtId="177" fontId="0" fillId="7" borderId="8" xfId="6" applyNumberFormat="1" applyFont="1" applyFill="1" applyBorder="1" applyAlignment="1">
      <alignment horizontal="center" vertical="center"/>
    </xf>
    <xf numFmtId="177" fontId="0" fillId="0" borderId="0" xfId="0" applyNumberFormat="1"/>
  </cellXfs>
  <cellStyles count="53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  <cellStyle name="Comma 10" xfId="51"/>
    <cellStyle name="Comma_Fiskale ne vite-Elida-30 1 08" xfId="52"/>
  </cellStyles>
  <dxfs count="1">
    <dxf>
      <font>
        <color theme="0"/>
      </font>
    </dxf>
  </dxfs>
  <tableStyles count="0" defaultTableStyle="TableStyleMedium2" defaultPivotStyle="PivotStyleLight16"/>
  <colors>
    <mruColors>
      <color rgb="00008080"/>
      <color rgb="000099CC"/>
      <color rgb="00339966"/>
      <color rgb="00FF33CC"/>
      <color rgb="00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'Shpenzime Totale'!$C$4</c:f>
              <c:strCache>
                <c:ptCount val="1"/>
                <c:pt idx="0">
                  <c:v>Total Expenditure</c:v>
                </c:pt>
              </c:strCache>
            </c:strRef>
          </c:tx>
          <c:spPr>
            <a:solidFill>
              <a:srgbClr val="00808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'Shpenzime Totale'!$B$5:$B$22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'Shpenzime Totale'!$C$5:$C$22</c:f>
              <c:numCache>
                <c:formatCode>#,##0.0</c:formatCode>
                <c:ptCount val="18"/>
                <c:pt idx="0">
                  <c:v>232.339027228437</c:v>
                </c:pt>
                <c:pt idx="1" c:formatCode="#,##0">
                  <c:v>258.815531880086</c:v>
                </c:pt>
                <c:pt idx="2" c:formatCode="#,##0">
                  <c:v>285.17408804759</c:v>
                </c:pt>
                <c:pt idx="3" c:formatCode="#,##0">
                  <c:v>351.491754363458</c:v>
                </c:pt>
                <c:pt idx="4" c:formatCode="#,##0">
                  <c:v>378.124514816826</c:v>
                </c:pt>
                <c:pt idx="5" c:formatCode="#,##0">
                  <c:v>362.752</c:v>
                </c:pt>
                <c:pt idx="6" c:formatCode="#,##0">
                  <c:v>376.3</c:v>
                </c:pt>
                <c:pt idx="7" c:formatCode="#,##0">
                  <c:v>376.2406</c:v>
                </c:pt>
                <c:pt idx="8" c:formatCode="#,##0">
                  <c:v>394.118</c:v>
                </c:pt>
                <c:pt idx="9" c:formatCode="#,##0">
                  <c:v>438.849</c:v>
                </c:pt>
                <c:pt idx="10" c:formatCode="#,##0">
                  <c:v>437.408</c:v>
                </c:pt>
                <c:pt idx="11" c:formatCode="#,##0">
                  <c:v>433.697</c:v>
                </c:pt>
                <c:pt idx="12" c:formatCode="#,##0">
                  <c:v>461.40982</c:v>
                </c:pt>
                <c:pt idx="13" c:formatCode="#,##0">
                  <c:v>475.77914</c:v>
                </c:pt>
                <c:pt idx="14" c:formatCode="#,##0">
                  <c:v>491.88855</c:v>
                </c:pt>
                <c:pt idx="15" c:formatCode="#,##0">
                  <c:v>536.50776</c:v>
                </c:pt>
                <c:pt idx="16" c:formatCode="#,##0">
                  <c:v>596.27947</c:v>
                </c:pt>
                <c:pt idx="17" c:formatCode="#,##0">
                  <c:v>651.01523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5535296"/>
        <c:axId val="15532416"/>
      </c:barChart>
      <c:lineChart>
        <c:grouping val="standard"/>
        <c:varyColors val="0"/>
        <c:ser>
          <c:idx val="1"/>
          <c:order val="1"/>
          <c:tx>
            <c:strRef>
              <c:f>'Shpenzime Totale'!$D$4</c:f>
              <c:strCache>
                <c:ptCount val="1"/>
                <c:pt idx="0">
                  <c:v>Share against the GDP (%)</c:v>
                </c:pt>
              </c:strCache>
            </c:strRef>
          </c:tx>
          <c:spPr>
            <a:ln w="381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C000"/>
              </a:solidFill>
              <a:ln w="38100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Lbls>
            <c:delete val="1"/>
          </c:dLbls>
          <c:cat>
            <c:numRef>
              <c:f>'Shpenzime Totale'!$B$5:$B$22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'Shpenzime Totale'!$D$5:$D$22</c:f>
              <c:numCache>
                <c:formatCode>0.0%</c:formatCode>
                <c:ptCount val="18"/>
                <c:pt idx="0">
                  <c:v>0.288920239497698</c:v>
                </c:pt>
                <c:pt idx="1">
                  <c:v>0.296556803868764</c:v>
                </c:pt>
                <c:pt idx="2">
                  <c:v>0.295355659217494</c:v>
                </c:pt>
                <c:pt idx="3">
                  <c:v>0.325251765682851</c:v>
                </c:pt>
                <c:pt idx="4">
                  <c:v>0.330546781258136</c:v>
                </c:pt>
                <c:pt idx="5">
                  <c:v>0.292625810536759</c:v>
                </c:pt>
                <c:pt idx="6">
                  <c:v>0.28932264578709</c:v>
                </c:pt>
                <c:pt idx="7">
                  <c:v>0.282291039631959</c:v>
                </c:pt>
                <c:pt idx="8">
                  <c:v>0.291927876234515</c:v>
                </c:pt>
                <c:pt idx="9">
                  <c:v>0.314518414519989</c:v>
                </c:pt>
                <c:pt idx="10">
                  <c:v>0.304961315416466</c:v>
                </c:pt>
                <c:pt idx="11">
                  <c:v>0.294535244109029</c:v>
                </c:pt>
                <c:pt idx="12">
                  <c:v>0.297559837484195</c:v>
                </c:pt>
                <c:pt idx="13">
                  <c:v>0.290688602451867</c:v>
                </c:pt>
                <c:pt idx="14">
                  <c:v>0.290730866359199</c:v>
                </c:pt>
                <c:pt idx="15">
                  <c:v>0.325663252180864</c:v>
                </c:pt>
                <c:pt idx="16">
                  <c:v>0.321241450941628</c:v>
                </c:pt>
                <c:pt idx="17">
                  <c:v>0.30500230971768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'Shpenzime Totale'!$E$4</c:f>
              <c:strCache>
                <c:ptCount val="1"/>
                <c:pt idx="0">
                  <c:v>Annual Difference (%)</c:v>
                </c:pt>
              </c:strCache>
            </c:strRef>
          </c:tx>
          <c:spPr>
            <a:ln w="381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7030A0"/>
              </a:solidFill>
              <a:ln w="38100">
                <a:solidFill>
                  <a:srgbClr val="FFC000"/>
                </a:solidFill>
              </a:ln>
              <a:effectLst/>
            </c:spPr>
          </c:marker>
          <c:dLbls>
            <c:delete val="1"/>
          </c:dLbls>
          <c:cat>
            <c:numRef>
              <c:f>'Shpenzime Totale'!$B$5:$B$22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'Shpenzime Totale'!$E$5:$E$22</c:f>
              <c:numCache>
                <c:formatCode>General</c:formatCode>
                <c:ptCount val="18"/>
                <c:pt idx="1" c:formatCode="0.0%">
                  <c:v>0.113956337716852</c:v>
                </c:pt>
                <c:pt idx="2" c:formatCode="0.0%">
                  <c:v>0.101843023005731</c:v>
                </c:pt>
                <c:pt idx="3" c:formatCode="0.0%">
                  <c:v>0.232551515356474</c:v>
                </c:pt>
                <c:pt idx="4" c:formatCode="0.0%">
                  <c:v>0.0757706549947382</c:v>
                </c:pt>
                <c:pt idx="5" c:formatCode="0.0%">
                  <c:v>-0.0406546368046863</c:v>
                </c:pt>
                <c:pt idx="6" c:formatCode="0.0%">
                  <c:v>0.0373478299223712</c:v>
                </c:pt>
                <c:pt idx="7" c:formatCode="0.0%">
                  <c:v>-0.0001578527770397</c:v>
                </c:pt>
                <c:pt idx="8" c:formatCode="0.0%">
                  <c:v>0.0475158714928693</c:v>
                </c:pt>
                <c:pt idx="9" c:formatCode="0.0%">
                  <c:v>0.113496465525553</c:v>
                </c:pt>
                <c:pt idx="10" c:formatCode="0.0%">
                  <c:v>-0.00328358957181166</c:v>
                </c:pt>
                <c:pt idx="11" c:formatCode="0.0%">
                  <c:v>-0.00848406979296221</c:v>
                </c:pt>
                <c:pt idx="12" c:formatCode="0.0%">
                  <c:v>0.0638990355017445</c:v>
                </c:pt>
                <c:pt idx="13" c:formatCode="0.0%">
                  <c:v>0.0311422067263328</c:v>
                </c:pt>
                <c:pt idx="14" c:formatCode="0.0%">
                  <c:v>0.0338590086147956</c:v>
                </c:pt>
                <c:pt idx="15" c:formatCode="0.0%">
                  <c:v>0.0907099992467802</c:v>
                </c:pt>
                <c:pt idx="16" c:formatCode="0.0%">
                  <c:v>0.111408845232732</c:v>
                </c:pt>
                <c:pt idx="17" c:formatCode="0.0%">
                  <c:v>0.0917954797269811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3856"/>
        <c:axId val="15533376"/>
      </c:lineChart>
      <c:catAx>
        <c:axId val="1553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5532416"/>
        <c:crosses val="autoZero"/>
        <c:auto val="1"/>
        <c:lblAlgn val="ctr"/>
        <c:lblOffset val="100"/>
        <c:noMultiLvlLbl val="0"/>
      </c:catAx>
      <c:valAx>
        <c:axId val="15532416"/>
        <c:scaling>
          <c:orientation val="minMax"/>
          <c:min val="-1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5535296"/>
        <c:crosses val="autoZero"/>
        <c:crossBetween val="between"/>
      </c:valAx>
      <c:catAx>
        <c:axId val="15533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5533376"/>
        <c:crosses val="autoZero"/>
        <c:auto val="1"/>
        <c:lblAlgn val="ctr"/>
        <c:lblOffset val="100"/>
        <c:noMultiLvlLbl val="0"/>
      </c:catAx>
      <c:valAx>
        <c:axId val="15533376"/>
        <c:scaling>
          <c:orientation val="minMax"/>
          <c:min val="-0.05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5533856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6845352410217"/>
          <c:y val="0.0226756454997691"/>
          <c:w val="0.689696829054905"/>
          <c:h val="0.08327838474533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100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7410234616803"/>
          <c:y val="0.127214384370475"/>
          <c:w val="0.876911707319681"/>
          <c:h val="0.8014729875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'Shpenzime Korente'!$C$4</c:f>
              <c:strCache>
                <c:ptCount val="1"/>
                <c:pt idx="0">
                  <c:v>Current Expenditures</c:v>
                </c:pt>
              </c:strCache>
            </c:strRef>
          </c:tx>
          <c:spPr>
            <a:solidFill>
              <a:srgbClr val="00808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'Shpenzime Kapitale'!$B$5:$B$22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'Shpenzime Korente'!$C$5:$C$22</c:f>
              <c:numCache>
                <c:formatCode>0.0</c:formatCode>
                <c:ptCount val="18"/>
                <c:pt idx="0">
                  <c:v>193.963912939</c:v>
                </c:pt>
                <c:pt idx="1">
                  <c:v>204.859700534815</c:v>
                </c:pt>
                <c:pt idx="2">
                  <c:v>224.47639153154</c:v>
                </c:pt>
                <c:pt idx="3">
                  <c:v>252.688476450162</c:v>
                </c:pt>
                <c:pt idx="4">
                  <c:v>282.243520883612</c:v>
                </c:pt>
                <c:pt idx="5">
                  <c:v>300.878</c:v>
                </c:pt>
                <c:pt idx="6">
                  <c:v>307.221</c:v>
                </c:pt>
                <c:pt idx="7">
                  <c:v>312.5848</c:v>
                </c:pt>
                <c:pt idx="8">
                  <c:v>328.641</c:v>
                </c:pt>
                <c:pt idx="9">
                  <c:v>341.012</c:v>
                </c:pt>
                <c:pt idx="10">
                  <c:v>350.752</c:v>
                </c:pt>
                <c:pt idx="11">
                  <c:v>368.72</c:v>
                </c:pt>
                <c:pt idx="12">
                  <c:v>382.28728</c:v>
                </c:pt>
                <c:pt idx="13">
                  <c:v>397.34476</c:v>
                </c:pt>
                <c:pt idx="14">
                  <c:v>416.84949</c:v>
                </c:pt>
                <c:pt idx="15">
                  <c:v>421.36741</c:v>
                </c:pt>
                <c:pt idx="16">
                  <c:v>461.06506</c:v>
                </c:pt>
                <c:pt idx="17">
                  <c:v>499.98906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247110655"/>
        <c:axId val="1247130335"/>
      </c:barChart>
      <c:lineChart>
        <c:grouping val="standard"/>
        <c:varyColors val="0"/>
        <c:ser>
          <c:idx val="1"/>
          <c:order val="1"/>
          <c:tx>
            <c:strRef>
              <c:f>'Shpenzime Korente'!$D$4</c:f>
              <c:strCache>
                <c:ptCount val="1"/>
                <c:pt idx="0">
                  <c:v>Share against the Total Expenditures (%)</c:v>
                </c:pt>
              </c:strCache>
            </c:strRef>
          </c:tx>
          <c:spPr>
            <a:ln w="381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C000"/>
              </a:solidFill>
              <a:ln w="38100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dLbls>
            <c:delete val="1"/>
          </c:dLbls>
          <c:cat>
            <c:numRef>
              <c:f>'Shpenzime Korente'!$B$5:$B$22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'Shpenzime Korente'!$D$5:$D$22</c:f>
              <c:numCache>
                <c:formatCode>0%</c:formatCode>
                <c:ptCount val="18"/>
                <c:pt idx="0">
                  <c:v>0.834831389512075</c:v>
                </c:pt>
                <c:pt idx="1">
                  <c:v>0.791527846287565</c:v>
                </c:pt>
                <c:pt idx="2">
                  <c:v>0.787155639098877</c:v>
                </c:pt>
                <c:pt idx="3">
                  <c:v>0.71890299932576</c:v>
                </c:pt>
                <c:pt idx="4">
                  <c:v>0.746430103904632</c:v>
                </c:pt>
                <c:pt idx="5">
                  <c:v>0.829431677840508</c:v>
                </c:pt>
                <c:pt idx="6">
                  <c:v>0.816425724156258</c:v>
                </c:pt>
                <c:pt idx="7">
                  <c:v>0.830810922585176</c:v>
                </c:pt>
                <c:pt idx="8">
                  <c:v>0.833864477136289</c:v>
                </c:pt>
                <c:pt idx="9">
                  <c:v>0.777059991021969</c:v>
                </c:pt>
                <c:pt idx="10">
                  <c:v>0.801887482624918</c:v>
                </c:pt>
                <c:pt idx="11">
                  <c:v>0.85017881147437</c:v>
                </c:pt>
                <c:pt idx="12">
                  <c:v>0.828520034532425</c:v>
                </c:pt>
                <c:pt idx="13">
                  <c:v>0.835145399607053</c:v>
                </c:pt>
                <c:pt idx="14">
                  <c:v>0.847447028396981</c:v>
                </c:pt>
                <c:pt idx="15">
                  <c:v>0.785389217855861</c:v>
                </c:pt>
                <c:pt idx="16">
                  <c:v>0.773236516092027</c:v>
                </c:pt>
                <c:pt idx="17">
                  <c:v>0.768014382704994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'Shpenzime Korente'!$E$4</c:f>
              <c:strCache>
                <c:ptCount val="1"/>
                <c:pt idx="0">
                  <c:v>Annual Difference (%)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33CC"/>
              </a:solidFill>
              <a:ln w="38100">
                <a:solidFill>
                  <a:srgbClr val="7030A0"/>
                </a:solidFill>
              </a:ln>
              <a:effectLst/>
            </c:spPr>
          </c:marker>
          <c:dLbls>
            <c:delete val="1"/>
          </c:dLbls>
          <c:cat>
            <c:numRef>
              <c:f>'Shpenzime Korente'!$B$5:$B$22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'Shpenzime Korente'!$E$5:$E$22</c:f>
              <c:numCache>
                <c:formatCode>0%</c:formatCode>
                <c:ptCount val="18"/>
                <c:pt idx="1">
                  <c:v>0.0561743028933514</c:v>
                </c:pt>
                <c:pt idx="2">
                  <c:v>0.0957567103022842</c:v>
                </c:pt>
                <c:pt idx="3">
                  <c:v>0.125679519018188</c:v>
                </c:pt>
                <c:pt idx="4">
                  <c:v>0.116962375366882</c:v>
                </c:pt>
                <c:pt idx="5">
                  <c:v>0.0660226993273381</c:v>
                </c:pt>
                <c:pt idx="6">
                  <c:v>0.0210816344166075</c:v>
                </c:pt>
                <c:pt idx="7">
                  <c:v>0.01745909296565</c:v>
                </c:pt>
                <c:pt idx="8">
                  <c:v>0.0513659013490101</c:v>
                </c:pt>
                <c:pt idx="9">
                  <c:v>0.0376428990904969</c:v>
                </c:pt>
                <c:pt idx="10">
                  <c:v>0.0285620447374286</c:v>
                </c:pt>
                <c:pt idx="11">
                  <c:v>0.0512270778213667</c:v>
                </c:pt>
                <c:pt idx="12">
                  <c:v>0.0367956172705576</c:v>
                </c:pt>
                <c:pt idx="13">
                  <c:v>0.0393878655863205</c:v>
                </c:pt>
                <c:pt idx="14">
                  <c:v>0.0490876738880361</c:v>
                </c:pt>
                <c:pt idx="15">
                  <c:v>0.0108382524349493</c:v>
                </c:pt>
                <c:pt idx="16">
                  <c:v>0.0942114863605614</c:v>
                </c:pt>
                <c:pt idx="17">
                  <c:v>0.0844219251834002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'Shpenzime Korente'!$F$4</c:f>
              <c:strCache>
                <c:ptCount val="1"/>
                <c:pt idx="0">
                  <c:v>Share against the GDP (%)</c:v>
                </c:pt>
              </c:strCache>
            </c:strRef>
          </c:tx>
          <c:spPr>
            <a:ln w="381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38100">
                <a:solidFill>
                  <a:srgbClr val="FFC000"/>
                </a:solidFill>
              </a:ln>
              <a:effectLst/>
            </c:spPr>
          </c:marker>
          <c:dLbls>
            <c:delete val="1"/>
          </c:dLbls>
          <c:cat>
            <c:numRef>
              <c:f>'Shpenzime Korente'!$B$5:$B$22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'Shpenzime Korente'!$F$5:$F$22</c:f>
              <c:numCache>
                <c:formatCode>0%</c:formatCode>
                <c:ptCount val="18"/>
                <c:pt idx="0">
                  <c:v>0.241199684998024</c:v>
                </c:pt>
                <c:pt idx="1">
                  <c:v>0.234732968268166</c:v>
                </c:pt>
                <c:pt idx="2">
                  <c:v>0.232490872692816</c:v>
                </c:pt>
                <c:pt idx="3">
                  <c:v>0.233824469885401</c:v>
                </c:pt>
                <c:pt idx="4">
                  <c:v>0.246730068279852</c:v>
                </c:pt>
                <c:pt idx="5">
                  <c:v>0.242713117012942</c:v>
                </c:pt>
                <c:pt idx="6">
                  <c:v>0.23621045060153</c:v>
                </c:pt>
                <c:pt idx="7">
                  <c:v>0.234530479074156</c:v>
                </c:pt>
                <c:pt idx="8">
                  <c:v>0.243428285877801</c:v>
                </c:pt>
                <c:pt idx="9">
                  <c:v>0.244399676363147</c:v>
                </c:pt>
                <c:pt idx="10">
                  <c:v>0.244544661517293</c:v>
                </c:pt>
                <c:pt idx="11">
                  <c:v>0.250407623773927</c:v>
                </c:pt>
                <c:pt idx="12">
                  <c:v>0.246534286827868</c:v>
                </c:pt>
                <c:pt idx="13">
                  <c:v>0.24276724905588</c:v>
                </c:pt>
                <c:pt idx="14">
                  <c:v>0.246379008759383</c:v>
                </c:pt>
                <c:pt idx="15">
                  <c:v>0.255772406914724</c:v>
                </c:pt>
                <c:pt idx="16">
                  <c:v>0.248395620350452</c:v>
                </c:pt>
                <c:pt idx="17">
                  <c:v>0.234246160621422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136575"/>
        <c:axId val="1247121215"/>
      </c:lineChart>
      <c:catAx>
        <c:axId val="1247110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47130335"/>
        <c:crosses val="autoZero"/>
        <c:auto val="1"/>
        <c:lblAlgn val="ctr"/>
        <c:lblOffset val="100"/>
        <c:noMultiLvlLbl val="0"/>
      </c:catAx>
      <c:valAx>
        <c:axId val="1247130335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47110655"/>
        <c:crosses val="autoZero"/>
        <c:crossBetween val="between"/>
      </c:valAx>
      <c:catAx>
        <c:axId val="124713657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47121215"/>
        <c:crosses val="autoZero"/>
        <c:auto val="1"/>
        <c:lblAlgn val="ctr"/>
        <c:lblOffset val="100"/>
        <c:noMultiLvlLbl val="0"/>
      </c:catAx>
      <c:valAx>
        <c:axId val="1247121215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47136575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0237758658477263"/>
          <c:y val="0.0204284765911799"/>
          <c:w val="0.950873362445415"/>
          <c:h val="0.105477556046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100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7410234616803"/>
          <c:y val="0.127214384370475"/>
          <c:w val="0.876911707319681"/>
          <c:h val="0.8014729875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'Shpenzime Kapitale'!$C$4</c:f>
              <c:strCache>
                <c:ptCount val="1"/>
                <c:pt idx="0">
                  <c:v>Capital Expenditures</c:v>
                </c:pt>
              </c:strCache>
            </c:strRef>
          </c:tx>
          <c:spPr>
            <a:solidFill>
              <a:srgbClr val="00808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'Shpenzime Kapitale'!$B$5:$B$22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'Shpenzime Kapitale'!$C$5:$C$22</c:f>
              <c:numCache>
                <c:formatCode>#,##0.0</c:formatCode>
                <c:ptCount val="18"/>
                <c:pt idx="0">
                  <c:v>38.3751142894372</c:v>
                </c:pt>
                <c:pt idx="1">
                  <c:v>51.108077033921</c:v>
                </c:pt>
                <c:pt idx="2">
                  <c:v>57.03955011605</c:v>
                </c:pt>
                <c:pt idx="3">
                  <c:v>93.782947913295</c:v>
                </c:pt>
                <c:pt idx="4">
                  <c:v>95.8809939332143</c:v>
                </c:pt>
                <c:pt idx="5">
                  <c:v>67.492</c:v>
                </c:pt>
                <c:pt idx="6">
                  <c:v>69.079</c:v>
                </c:pt>
                <c:pt idx="7">
                  <c:v>61.6558</c:v>
                </c:pt>
                <c:pt idx="8">
                  <c:v>65.477</c:v>
                </c:pt>
                <c:pt idx="9">
                  <c:v>60.749</c:v>
                </c:pt>
                <c:pt idx="10">
                  <c:v>63.059</c:v>
                </c:pt>
                <c:pt idx="11">
                  <c:v>59.478</c:v>
                </c:pt>
                <c:pt idx="12">
                  <c:v>68.45528</c:v>
                </c:pt>
                <c:pt idx="13">
                  <c:v>78.43438</c:v>
                </c:pt>
                <c:pt idx="14">
                  <c:v>74.98597</c:v>
                </c:pt>
                <c:pt idx="15">
                  <c:v>101.89975</c:v>
                </c:pt>
                <c:pt idx="16">
                  <c:v>128.04412</c:v>
                </c:pt>
                <c:pt idx="17">
                  <c:v>112.11895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247110655"/>
        <c:axId val="1247130335"/>
      </c:barChart>
      <c:lineChart>
        <c:grouping val="standard"/>
        <c:varyColors val="0"/>
        <c:ser>
          <c:idx val="1"/>
          <c:order val="1"/>
          <c:tx>
            <c:strRef>
              <c:f>'Shpenzime Kapitale'!$D$4</c:f>
              <c:strCache>
                <c:ptCount val="1"/>
                <c:pt idx="0">
                  <c:v>Share against the Total Expenditures (%)</c:v>
                </c:pt>
              </c:strCache>
            </c:strRef>
          </c:tx>
          <c:spPr>
            <a:ln w="381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C000"/>
              </a:solidFill>
              <a:ln w="38100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dLbls>
            <c:delete val="1"/>
          </c:dLbls>
          <c:cat>
            <c:numRef>
              <c:f>'Shpenzime Kapitale'!$B$5:$B$22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'Shpenzime Kapitale'!$D$5:$D$22</c:f>
              <c:numCache>
                <c:formatCode>0.0%</c:formatCode>
                <c:ptCount val="18"/>
                <c:pt idx="0">
                  <c:v>0.165168610487925</c:v>
                </c:pt>
                <c:pt idx="1">
                  <c:v>0.197469126611769</c:v>
                </c:pt>
                <c:pt idx="2">
                  <c:v>0.200016595149175</c:v>
                </c:pt>
                <c:pt idx="3">
                  <c:v>0.266814076714641</c:v>
                </c:pt>
                <c:pt idx="4">
                  <c:v>0.253569896095369</c:v>
                </c:pt>
                <c:pt idx="5">
                  <c:v>0.186055486944248</c:v>
                </c:pt>
                <c:pt idx="6">
                  <c:v>0.183574275843742</c:v>
                </c:pt>
                <c:pt idx="7">
                  <c:v>0.1638733299915</c:v>
                </c:pt>
                <c:pt idx="8">
                  <c:v>0.166135522863711</c:v>
                </c:pt>
                <c:pt idx="9">
                  <c:v>0.138428024217897</c:v>
                </c:pt>
                <c:pt idx="10">
                  <c:v>0.144165173019241</c:v>
                </c:pt>
                <c:pt idx="11">
                  <c:v>0.137141829433914</c:v>
                </c:pt>
                <c:pt idx="12">
                  <c:v>0.148361125040642</c:v>
                </c:pt>
                <c:pt idx="13">
                  <c:v>0.164854600392947</c:v>
                </c:pt>
                <c:pt idx="14">
                  <c:v>0.15244504064996</c:v>
                </c:pt>
                <c:pt idx="15">
                  <c:v>0.189931549172746</c:v>
                </c:pt>
                <c:pt idx="16">
                  <c:v>0.214738434647096</c:v>
                </c:pt>
                <c:pt idx="17">
                  <c:v>0.172221700558373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'Shpenzime Kapitale'!$E$4</c:f>
              <c:strCache>
                <c:ptCount val="1"/>
                <c:pt idx="0">
                  <c:v>Annual Difference (%)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33CC"/>
              </a:solidFill>
              <a:ln w="38100">
                <a:solidFill>
                  <a:srgbClr val="7030A0"/>
                </a:solidFill>
              </a:ln>
              <a:effectLst/>
            </c:spPr>
          </c:marker>
          <c:dLbls>
            <c:delete val="1"/>
          </c:dLbls>
          <c:cat>
            <c:numRef>
              <c:f>'Shpenzime Kapitale'!$B$5:$B$22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'Shpenzime Kapitale'!$E$5:$E$22</c:f>
              <c:numCache>
                <c:formatCode>0%</c:formatCode>
                <c:ptCount val="18"/>
                <c:pt idx="1">
                  <c:v>0.331802601249543</c:v>
                </c:pt>
                <c:pt idx="2">
                  <c:v>0.116057449748935</c:v>
                </c:pt>
                <c:pt idx="3">
                  <c:v>0.644174046297501</c:v>
                </c:pt>
                <c:pt idx="4">
                  <c:v>0.0223712952791696</c:v>
                </c:pt>
                <c:pt idx="5">
                  <c:v>-0.29608572844988</c:v>
                </c:pt>
                <c:pt idx="6">
                  <c:v>0.0235138979434598</c:v>
                </c:pt>
                <c:pt idx="7">
                  <c:v>-0.107459575268895</c:v>
                </c:pt>
                <c:pt idx="8">
                  <c:v>0.0619763266391807</c:v>
                </c:pt>
                <c:pt idx="9">
                  <c:v>-0.0722085617850543</c:v>
                </c:pt>
                <c:pt idx="10">
                  <c:v>0.0380253172891734</c:v>
                </c:pt>
                <c:pt idx="11">
                  <c:v>-0.0567880873467704</c:v>
                </c:pt>
                <c:pt idx="12">
                  <c:v>0.15093446316285</c:v>
                </c:pt>
                <c:pt idx="13">
                  <c:v>0.145775461001693</c:v>
                </c:pt>
                <c:pt idx="14">
                  <c:v>-0.0439655416413059</c:v>
                </c:pt>
                <c:pt idx="15">
                  <c:v>0.358917541508098</c:v>
                </c:pt>
                <c:pt idx="16">
                  <c:v>0.256569520533662</c:v>
                </c:pt>
                <c:pt idx="17">
                  <c:v>-0.124372520971677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'Shpenzime Kapitale'!$F$4</c:f>
              <c:strCache>
                <c:ptCount val="1"/>
                <c:pt idx="0">
                  <c:v>Share against the GDP (%)</c:v>
                </c:pt>
              </c:strCache>
            </c:strRef>
          </c:tx>
          <c:spPr>
            <a:ln w="381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38100">
                <a:solidFill>
                  <a:srgbClr val="FFC000"/>
                </a:solidFill>
              </a:ln>
              <a:effectLst/>
            </c:spPr>
          </c:marker>
          <c:dLbls>
            <c:delete val="1"/>
          </c:dLbls>
          <c:cat>
            <c:numRef>
              <c:f>'Shpenzime Kapitale'!$B$5:$B$22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'Shpenzime Kapitale'!$F$5:$F$22</c:f>
              <c:numCache>
                <c:formatCode>0.0%</c:formatCode>
                <c:ptCount val="18"/>
                <c:pt idx="0">
                  <c:v>0.0477205544996733</c:v>
                </c:pt>
                <c:pt idx="1">
                  <c:v>0.0585608130507424</c:v>
                </c:pt>
                <c:pt idx="2">
                  <c:v>0.0590760333147231</c:v>
                </c:pt>
                <c:pt idx="3">
                  <c:v>0.0867817495604765</c:v>
                </c:pt>
                <c:pt idx="4">
                  <c:v>0.083816712978284</c:v>
                </c:pt>
                <c:pt idx="5">
                  <c:v>0.054444637671872</c:v>
                </c:pt>
                <c:pt idx="6">
                  <c:v>0.0531121951855604</c:v>
                </c:pt>
                <c:pt idx="7">
                  <c:v>0.0462599726912516</c:v>
                </c:pt>
                <c:pt idx="8">
                  <c:v>0.0484995903567138</c:v>
                </c:pt>
                <c:pt idx="9">
                  <c:v>0.0435381627021477</c:v>
                </c:pt>
                <c:pt idx="10">
                  <c:v>0.04396480080119</c:v>
                </c:pt>
                <c:pt idx="11">
                  <c:v>0.0403931022098765</c:v>
                </c:pt>
                <c:pt idx="12">
                  <c:v>0.0441463122560657</c:v>
                </c:pt>
                <c:pt idx="13">
                  <c:v>0.0479213533959868</c:v>
                </c:pt>
                <c:pt idx="14">
                  <c:v>0.0443204787403262</c:v>
                </c:pt>
                <c:pt idx="15">
                  <c:v>0.0618537259953462</c:v>
                </c:pt>
                <c:pt idx="16">
                  <c:v>0.068982886318967</c:v>
                </c:pt>
                <c:pt idx="17">
                  <c:v>0.0525280164538103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136575"/>
        <c:axId val="1247121215"/>
      </c:lineChart>
      <c:catAx>
        <c:axId val="1247110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47130335"/>
        <c:crosses val="autoZero"/>
        <c:auto val="1"/>
        <c:lblAlgn val="ctr"/>
        <c:lblOffset val="100"/>
        <c:noMultiLvlLbl val="0"/>
      </c:catAx>
      <c:valAx>
        <c:axId val="1247130335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47110655"/>
        <c:crosses val="autoZero"/>
        <c:crossBetween val="between"/>
      </c:valAx>
      <c:catAx>
        <c:axId val="124713657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47121215"/>
        <c:crosses val="autoZero"/>
        <c:auto val="1"/>
        <c:lblAlgn val="ctr"/>
        <c:lblOffset val="100"/>
        <c:noMultiLvlLbl val="0"/>
      </c:catAx>
      <c:valAx>
        <c:axId val="1247121215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47136575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0237758658477263"/>
          <c:y val="0.0204284765911799"/>
          <c:w val="0.950873362445415"/>
          <c:h val="0.105477556046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100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1520716091908"/>
          <c:y val="0.0310414397723337"/>
          <c:w val="0.753541963070271"/>
          <c:h val="0.8976459321758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'Struktura e Plotë'!$B$6</c:f>
              <c:strCache>
                <c:ptCount val="1"/>
                <c:pt idx="0">
                  <c:v>Current Expenditure</c:v>
                </c:pt>
              </c:strCache>
            </c:strRef>
          </c:tx>
          <c:spPr>
            <a:solidFill>
              <a:srgbClr val="00808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'Struktura e Plotë'!$C$4:$T$4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'Struktura e Plotë'!$C$6:$T$6</c:f>
              <c:numCache>
                <c:formatCode>#,##0</c:formatCode>
                <c:ptCount val="18"/>
                <c:pt idx="0">
                  <c:v>193963.912939</c:v>
                </c:pt>
                <c:pt idx="1">
                  <c:v>204859.700534815</c:v>
                </c:pt>
                <c:pt idx="2">
                  <c:v>224476.39153154</c:v>
                </c:pt>
                <c:pt idx="3">
                  <c:v>252688.476450162</c:v>
                </c:pt>
                <c:pt idx="4">
                  <c:v>282243.520883612</c:v>
                </c:pt>
                <c:pt idx="5">
                  <c:v>300878</c:v>
                </c:pt>
                <c:pt idx="6">
                  <c:v>307221</c:v>
                </c:pt>
                <c:pt idx="7">
                  <c:v>312584.8</c:v>
                </c:pt>
                <c:pt idx="8">
                  <c:v>328641</c:v>
                </c:pt>
                <c:pt idx="9">
                  <c:v>341012</c:v>
                </c:pt>
                <c:pt idx="10">
                  <c:v>350752</c:v>
                </c:pt>
                <c:pt idx="11">
                  <c:v>368720</c:v>
                </c:pt>
                <c:pt idx="12">
                  <c:v>382287.28</c:v>
                </c:pt>
                <c:pt idx="13">
                  <c:v>397344.76</c:v>
                </c:pt>
                <c:pt idx="14">
                  <c:v>416849.49</c:v>
                </c:pt>
                <c:pt idx="15">
                  <c:v>421367.41</c:v>
                </c:pt>
                <c:pt idx="16">
                  <c:v>461065.06</c:v>
                </c:pt>
                <c:pt idx="17">
                  <c:v>499989.06</c:v>
                </c:pt>
              </c:numCache>
            </c:numRef>
          </c:val>
        </c:ser>
        <c:ser>
          <c:idx val="2"/>
          <c:order val="1"/>
          <c:tx>
            <c:strRef>
              <c:f>'Struktura e Plotë'!$B$7</c:f>
              <c:strCache>
                <c:ptCount val="1"/>
                <c:pt idx="0">
                  <c:v>Capital expenditures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'Struktura e Plotë'!$C$4:$T$4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'Struktura e Plotë'!$C$7:$T$7</c:f>
              <c:numCache>
                <c:formatCode>#,##0</c:formatCode>
                <c:ptCount val="18"/>
                <c:pt idx="0">
                  <c:v>38375.1142894372</c:v>
                </c:pt>
                <c:pt idx="1">
                  <c:v>51108.077033921</c:v>
                </c:pt>
                <c:pt idx="2">
                  <c:v>57039.55011605</c:v>
                </c:pt>
                <c:pt idx="3">
                  <c:v>93782.947913295</c:v>
                </c:pt>
                <c:pt idx="4">
                  <c:v>95880.9939332143</c:v>
                </c:pt>
                <c:pt idx="5">
                  <c:v>67492</c:v>
                </c:pt>
                <c:pt idx="6">
                  <c:v>69079</c:v>
                </c:pt>
                <c:pt idx="7">
                  <c:v>61655.8</c:v>
                </c:pt>
                <c:pt idx="8">
                  <c:v>65477</c:v>
                </c:pt>
                <c:pt idx="9">
                  <c:v>60749</c:v>
                </c:pt>
                <c:pt idx="10">
                  <c:v>63059</c:v>
                </c:pt>
                <c:pt idx="11">
                  <c:v>59478</c:v>
                </c:pt>
                <c:pt idx="12">
                  <c:v>68455.28</c:v>
                </c:pt>
                <c:pt idx="13">
                  <c:v>78434.38</c:v>
                </c:pt>
                <c:pt idx="14">
                  <c:v>74985.97</c:v>
                </c:pt>
                <c:pt idx="15">
                  <c:v>101899.75</c:v>
                </c:pt>
                <c:pt idx="16">
                  <c:v>128044.12</c:v>
                </c:pt>
                <c:pt idx="17">
                  <c:v>112118.95</c:v>
                </c:pt>
              </c:numCache>
            </c:numRef>
          </c:val>
        </c:ser>
        <c:ser>
          <c:idx val="3"/>
          <c:order val="2"/>
          <c:tx>
            <c:strRef>
              <c:f>'Struktura e Plotë'!$B$8</c:f>
              <c:strCache>
                <c:ptCount val="1"/>
                <c:pt idx="0">
                  <c:v>Capital transfers</c:v>
                </c:pt>
              </c:strCache>
            </c:strRef>
          </c:tx>
          <c:spPr>
            <a:solidFill>
              <a:srgbClr val="FF33CC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'Struktura e Plotë'!$C$4:$T$4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'Struktura e Plotë'!$C$8:$T$8</c:f>
              <c:numCache>
                <c:formatCode>#,##0</c:formatCode>
                <c:ptCount val="18"/>
                <c:pt idx="2">
                  <c:v>658</c:v>
                </c:pt>
                <c:pt idx="3">
                  <c:v>2520</c:v>
                </c:pt>
                <c:pt idx="9">
                  <c:v>169</c:v>
                </c:pt>
                <c:pt idx="14">
                  <c:v>53.09</c:v>
                </c:pt>
                <c:pt idx="15">
                  <c:v>988.2</c:v>
                </c:pt>
                <c:pt idx="16">
                  <c:v>3709</c:v>
                </c:pt>
              </c:numCache>
            </c:numRef>
          </c:val>
        </c:ser>
        <c:ser>
          <c:idx val="4"/>
          <c:order val="3"/>
          <c:tx>
            <c:strRef>
              <c:f>'Struktura e Plotë'!$B$9</c:f>
              <c:strCache>
                <c:ptCount val="1"/>
                <c:pt idx="0">
                  <c:v>Expropriation fund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'Struktura e Plotë'!$C$4:$T$4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'Struktura e Plotë'!$C$9:$T$9</c:f>
              <c:numCache>
                <c:formatCode>#,##0</c:formatCode>
                <c:ptCount val="18"/>
                <c:pt idx="1">
                  <c:v>2847.75431135</c:v>
                </c:pt>
                <c:pt idx="3">
                  <c:v>2500</c:v>
                </c:pt>
                <c:pt idx="9">
                  <c:v>1500</c:v>
                </c:pt>
                <c:pt idx="10">
                  <c:v>5000</c:v>
                </c:pt>
                <c:pt idx="12">
                  <c:v>1450</c:v>
                </c:pt>
                <c:pt idx="15">
                  <c:v>200</c:v>
                </c:pt>
                <c:pt idx="16">
                  <c:v>3000</c:v>
                </c:pt>
                <c:pt idx="17">
                  <c:v>11000</c:v>
                </c:pt>
              </c:numCache>
            </c:numRef>
          </c:val>
        </c:ser>
        <c:ser>
          <c:idx val="5"/>
          <c:order val="4"/>
          <c:tx>
            <c:strRef>
              <c:f>'Struktura e Plotë'!$B$10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'Struktura e Plotë'!$C$4:$T$4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'Struktura e Plotë'!$C$10:$T$10</c:f>
              <c:numCache>
                <c:formatCode>#,##0</c:formatCode>
                <c:ptCount val="18"/>
                <c:pt idx="2">
                  <c:v>3000</c:v>
                </c:pt>
                <c:pt idx="5">
                  <c:v>-5618</c:v>
                </c:pt>
                <c:pt idx="7">
                  <c:v>2000</c:v>
                </c:pt>
                <c:pt idx="9">
                  <c:v>1500</c:v>
                </c:pt>
                <c:pt idx="10">
                  <c:v>1000</c:v>
                </c:pt>
                <c:pt idx="11">
                  <c:v>5499</c:v>
                </c:pt>
                <c:pt idx="12">
                  <c:v>9217.26</c:v>
                </c:pt>
                <c:pt idx="17">
                  <c:v>7907</c:v>
                </c:pt>
              </c:numCache>
            </c:numRef>
          </c:val>
        </c:ser>
        <c:ser>
          <c:idx val="6"/>
          <c:order val="5"/>
          <c:tx>
            <c:strRef>
              <c:f>'Struktura e Plotë'!$B$11</c:f>
              <c:strCache>
                <c:ptCount val="1"/>
                <c:pt idx="0">
                  <c:v>Contingency for the anti-COVID19 Social Package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'Struktura e Plotë'!$C$4:$T$4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'Struktura e Plotë'!$C$11:$T$11</c:f>
              <c:numCache>
                <c:formatCode>#,##0</c:formatCode>
                <c:ptCount val="18"/>
                <c:pt idx="15">
                  <c:v>12052.4</c:v>
                </c:pt>
                <c:pt idx="16">
                  <c:v>461.29</c:v>
                </c:pt>
              </c:numCache>
            </c:numRef>
          </c:val>
        </c:ser>
        <c:ser>
          <c:idx val="7"/>
          <c:order val="6"/>
          <c:tx>
            <c:strRef>
              <c:f>'Struktura e Plotë'!$B$12</c:f>
              <c:strCache>
                <c:ptCount val="1"/>
                <c:pt idx="0">
                  <c:v>Budgetary Support for the Energy Sector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'Struktura e Plotë'!$C$4:$T$4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'Struktura e Plotë'!$C$12:$T$12</c:f>
              <c:numCache>
                <c:formatCode>#,##0</c:formatCode>
                <c:ptCount val="18"/>
                <c:pt idx="17">
                  <c:v>20000</c:v>
                </c:pt>
              </c:numCache>
            </c:numRef>
          </c:val>
        </c:ser>
        <c:ser>
          <c:idx val="8"/>
          <c:order val="7"/>
          <c:tx>
            <c:strRef>
              <c:f>'Struktura e Plotë'!$B$13</c:f>
              <c:strCache>
                <c:ptCount val="1"/>
                <c:pt idx="0">
                  <c:v>Arrears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'Struktura e Plotë'!$C$4:$T$4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'Struktura e Plotë'!$C$13:$T$13</c:f>
              <c:numCache>
                <c:formatCode>#,##0</c:formatCode>
                <c:ptCount val="18"/>
                <c:pt idx="9">
                  <c:v>33919</c:v>
                </c:pt>
                <c:pt idx="10">
                  <c:v>17597</c:v>
                </c:pt>
              </c:numCache>
            </c:numRef>
          </c:val>
        </c:ser>
        <c:ser>
          <c:idx val="9"/>
          <c:order val="8"/>
          <c:tx>
            <c:strRef>
              <c:f>'Struktura e Plotë'!$B$14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'Struktura e Plotë'!$C$4:$T$4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'Struktura e Plotë'!$C$14:$T$14</c:f>
              <c:numCache>
                <c:formatCode>General</c:formatCode>
                <c:ptCount val="1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47125535"/>
        <c:axId val="1247114975"/>
      </c:barChart>
      <c:catAx>
        <c:axId val="1247125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47114975"/>
        <c:crosses val="autoZero"/>
        <c:auto val="1"/>
        <c:lblAlgn val="ctr"/>
        <c:lblOffset val="100"/>
        <c:noMultiLvlLbl val="0"/>
      </c:catAx>
      <c:valAx>
        <c:axId val="1247114975"/>
        <c:scaling>
          <c:orientation val="minMax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47125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17913433827355"/>
          <c:y val="0.0962490976386298"/>
          <c:w val="0.17964813652134"/>
          <c:h val="0.8684451009601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200"/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5111313565143"/>
          <c:y val="0.0381150381150381"/>
          <c:w val="0.690396647546994"/>
          <c:h val="0.94285336214470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'Struktura e Plotë'!$B$6</c:f>
              <c:strCache>
                <c:ptCount val="1"/>
                <c:pt idx="0">
                  <c:v>Current Expenditure</c:v>
                </c:pt>
              </c:strCache>
            </c:strRef>
          </c:tx>
          <c:spPr>
            <a:solidFill>
              <a:srgbClr val="00808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'Struktura e Plotë'!$C$4:$T$4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'Struktura e Plotë'!$C$6:$T$6</c:f>
              <c:numCache>
                <c:formatCode>#,##0</c:formatCode>
                <c:ptCount val="18"/>
                <c:pt idx="0">
                  <c:v>193963.912939</c:v>
                </c:pt>
                <c:pt idx="1">
                  <c:v>204859.700534815</c:v>
                </c:pt>
                <c:pt idx="2">
                  <c:v>224476.39153154</c:v>
                </c:pt>
                <c:pt idx="3">
                  <c:v>252688.476450162</c:v>
                </c:pt>
                <c:pt idx="4">
                  <c:v>282243.520883612</c:v>
                </c:pt>
                <c:pt idx="5">
                  <c:v>300878</c:v>
                </c:pt>
                <c:pt idx="6">
                  <c:v>307221</c:v>
                </c:pt>
                <c:pt idx="7">
                  <c:v>312584.8</c:v>
                </c:pt>
                <c:pt idx="8">
                  <c:v>328641</c:v>
                </c:pt>
                <c:pt idx="9">
                  <c:v>341012</c:v>
                </c:pt>
                <c:pt idx="10">
                  <c:v>350752</c:v>
                </c:pt>
                <c:pt idx="11">
                  <c:v>368720</c:v>
                </c:pt>
                <c:pt idx="12">
                  <c:v>382287.28</c:v>
                </c:pt>
                <c:pt idx="13">
                  <c:v>397344.76</c:v>
                </c:pt>
                <c:pt idx="14">
                  <c:v>416849.49</c:v>
                </c:pt>
                <c:pt idx="15">
                  <c:v>421367.41</c:v>
                </c:pt>
                <c:pt idx="16">
                  <c:v>461065.06</c:v>
                </c:pt>
                <c:pt idx="17">
                  <c:v>499989.06</c:v>
                </c:pt>
              </c:numCache>
            </c:numRef>
          </c:val>
        </c:ser>
        <c:ser>
          <c:idx val="2"/>
          <c:order val="1"/>
          <c:tx>
            <c:strRef>
              <c:f>'Struktura e Plotë'!$B$7</c:f>
              <c:strCache>
                <c:ptCount val="1"/>
                <c:pt idx="0">
                  <c:v>Capital expenditures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'Struktura e Plotë'!$C$4:$T$4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'Struktura e Plotë'!$C$7:$T$7</c:f>
              <c:numCache>
                <c:formatCode>#,##0</c:formatCode>
                <c:ptCount val="18"/>
                <c:pt idx="0">
                  <c:v>38375.1142894372</c:v>
                </c:pt>
                <c:pt idx="1">
                  <c:v>51108.077033921</c:v>
                </c:pt>
                <c:pt idx="2">
                  <c:v>57039.55011605</c:v>
                </c:pt>
                <c:pt idx="3">
                  <c:v>93782.947913295</c:v>
                </c:pt>
                <c:pt idx="4">
                  <c:v>95880.9939332143</c:v>
                </c:pt>
                <c:pt idx="5">
                  <c:v>67492</c:v>
                </c:pt>
                <c:pt idx="6">
                  <c:v>69079</c:v>
                </c:pt>
                <c:pt idx="7">
                  <c:v>61655.8</c:v>
                </c:pt>
                <c:pt idx="8">
                  <c:v>65477</c:v>
                </c:pt>
                <c:pt idx="9">
                  <c:v>60749</c:v>
                </c:pt>
                <c:pt idx="10">
                  <c:v>63059</c:v>
                </c:pt>
                <c:pt idx="11">
                  <c:v>59478</c:v>
                </c:pt>
                <c:pt idx="12">
                  <c:v>68455.28</c:v>
                </c:pt>
                <c:pt idx="13">
                  <c:v>78434.38</c:v>
                </c:pt>
                <c:pt idx="14">
                  <c:v>74985.97</c:v>
                </c:pt>
                <c:pt idx="15">
                  <c:v>101899.75</c:v>
                </c:pt>
                <c:pt idx="16">
                  <c:v>128044.12</c:v>
                </c:pt>
                <c:pt idx="17">
                  <c:v>112118.95</c:v>
                </c:pt>
              </c:numCache>
            </c:numRef>
          </c:val>
        </c:ser>
        <c:ser>
          <c:idx val="3"/>
          <c:order val="2"/>
          <c:tx>
            <c:strRef>
              <c:f>'Struktura e Plotë'!$B$8</c:f>
              <c:strCache>
                <c:ptCount val="1"/>
                <c:pt idx="0">
                  <c:v>Capital transfers</c:v>
                </c:pt>
              </c:strCache>
            </c:strRef>
          </c:tx>
          <c:spPr>
            <a:solidFill>
              <a:srgbClr val="FF33CC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'Struktura e Plotë'!$C$4:$T$4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'Struktura e Plotë'!$C$8:$T$8</c:f>
              <c:numCache>
                <c:formatCode>#,##0</c:formatCode>
                <c:ptCount val="18"/>
                <c:pt idx="2">
                  <c:v>658</c:v>
                </c:pt>
                <c:pt idx="3">
                  <c:v>2520</c:v>
                </c:pt>
                <c:pt idx="9">
                  <c:v>169</c:v>
                </c:pt>
                <c:pt idx="14">
                  <c:v>53.09</c:v>
                </c:pt>
                <c:pt idx="15">
                  <c:v>988.2</c:v>
                </c:pt>
                <c:pt idx="16">
                  <c:v>3709</c:v>
                </c:pt>
              </c:numCache>
            </c:numRef>
          </c:val>
        </c:ser>
        <c:ser>
          <c:idx val="4"/>
          <c:order val="3"/>
          <c:tx>
            <c:strRef>
              <c:f>'Struktura e Plotë'!$B$9</c:f>
              <c:strCache>
                <c:ptCount val="1"/>
                <c:pt idx="0">
                  <c:v>Expropriation fund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'Struktura e Plotë'!$C$4:$T$4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'Struktura e Plotë'!$C$9:$T$9</c:f>
              <c:numCache>
                <c:formatCode>#,##0</c:formatCode>
                <c:ptCount val="18"/>
                <c:pt idx="1">
                  <c:v>2847.75431135</c:v>
                </c:pt>
                <c:pt idx="3">
                  <c:v>2500</c:v>
                </c:pt>
                <c:pt idx="9">
                  <c:v>1500</c:v>
                </c:pt>
                <c:pt idx="10">
                  <c:v>5000</c:v>
                </c:pt>
                <c:pt idx="12">
                  <c:v>1450</c:v>
                </c:pt>
                <c:pt idx="15">
                  <c:v>200</c:v>
                </c:pt>
                <c:pt idx="16">
                  <c:v>3000</c:v>
                </c:pt>
                <c:pt idx="17">
                  <c:v>11000</c:v>
                </c:pt>
              </c:numCache>
            </c:numRef>
          </c:val>
        </c:ser>
        <c:ser>
          <c:idx val="5"/>
          <c:order val="4"/>
          <c:tx>
            <c:strRef>
              <c:f>'Struktura e Plotë'!$B$10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'Struktura e Plotë'!$C$4:$T$4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'Struktura e Plotë'!$C$10:$T$10</c:f>
              <c:numCache>
                <c:formatCode>#,##0</c:formatCode>
                <c:ptCount val="18"/>
                <c:pt idx="2">
                  <c:v>3000</c:v>
                </c:pt>
                <c:pt idx="5">
                  <c:v>-5618</c:v>
                </c:pt>
                <c:pt idx="7">
                  <c:v>2000</c:v>
                </c:pt>
                <c:pt idx="9">
                  <c:v>1500</c:v>
                </c:pt>
                <c:pt idx="10">
                  <c:v>1000</c:v>
                </c:pt>
                <c:pt idx="11">
                  <c:v>5499</c:v>
                </c:pt>
                <c:pt idx="12">
                  <c:v>9217.26</c:v>
                </c:pt>
                <c:pt idx="17">
                  <c:v>7907</c:v>
                </c:pt>
              </c:numCache>
            </c:numRef>
          </c:val>
        </c:ser>
        <c:ser>
          <c:idx val="6"/>
          <c:order val="5"/>
          <c:tx>
            <c:strRef>
              <c:f>'Struktura e Plotë'!$B$11</c:f>
              <c:strCache>
                <c:ptCount val="1"/>
                <c:pt idx="0">
                  <c:v>Contingency for the anti-COVID19 Social Package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'Struktura e Plotë'!$C$4:$T$4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'Struktura e Plotë'!$C$11:$T$11</c:f>
              <c:numCache>
                <c:formatCode>#,##0</c:formatCode>
                <c:ptCount val="18"/>
                <c:pt idx="15">
                  <c:v>12052.4</c:v>
                </c:pt>
                <c:pt idx="16">
                  <c:v>461.29</c:v>
                </c:pt>
              </c:numCache>
            </c:numRef>
          </c:val>
        </c:ser>
        <c:ser>
          <c:idx val="7"/>
          <c:order val="6"/>
          <c:tx>
            <c:strRef>
              <c:f>'Struktura e Plotë'!$B$12</c:f>
              <c:strCache>
                <c:ptCount val="1"/>
                <c:pt idx="0">
                  <c:v>Budgetary Support for the Energy Sector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'Struktura e Plotë'!$C$4:$T$4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'Struktura e Plotë'!$C$12:$T$12</c:f>
              <c:numCache>
                <c:formatCode>#,##0</c:formatCode>
                <c:ptCount val="18"/>
                <c:pt idx="17">
                  <c:v>20000</c:v>
                </c:pt>
              </c:numCache>
            </c:numRef>
          </c:val>
        </c:ser>
        <c:ser>
          <c:idx val="8"/>
          <c:order val="7"/>
          <c:tx>
            <c:strRef>
              <c:f>'Struktura e Plotë'!$B$13</c:f>
              <c:strCache>
                <c:ptCount val="1"/>
                <c:pt idx="0">
                  <c:v>Arrears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'Struktura e Plotë'!$C$4:$T$4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'Struktura e Plotë'!$C$13:$T$13</c:f>
              <c:numCache>
                <c:formatCode>#,##0</c:formatCode>
                <c:ptCount val="18"/>
                <c:pt idx="9">
                  <c:v>33919</c:v>
                </c:pt>
                <c:pt idx="10">
                  <c:v>17597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47132255"/>
        <c:axId val="1247138975"/>
      </c:barChart>
      <c:catAx>
        <c:axId val="1247132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47138975"/>
        <c:crosses val="autoZero"/>
        <c:auto val="1"/>
        <c:lblAlgn val="ctr"/>
        <c:lblOffset val="100"/>
        <c:noMultiLvlLbl val="0"/>
      </c:catAx>
      <c:valAx>
        <c:axId val="1247138975"/>
        <c:scaling>
          <c:orientation val="minMax"/>
          <c:max val="1"/>
          <c:min val="-0.05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47132255"/>
        <c:crosses val="autoZero"/>
        <c:crossBetween val="between"/>
        <c:majorUnit val="0.1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1946003485856"/>
          <c:y val="0.0447797428462803"/>
          <c:w val="0.238871299703725"/>
          <c:h val="0.9283219505938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200"/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0059738626422"/>
          <c:y val="0.0360403610263003"/>
          <c:w val="0.725571640784485"/>
          <c:h val="0.9335882121877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'Të tjera'!$B$5</c:f>
              <c:strCache>
                <c:ptCount val="1"/>
                <c:pt idx="0">
                  <c:v>Capital transfers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'Të tjera'!$C$4:$T$4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'Të tjera'!$C$5:$T$5</c:f>
              <c:numCache>
                <c:formatCode>#,##0</c:formatCode>
                <c:ptCount val="18"/>
                <c:pt idx="2">
                  <c:v>658</c:v>
                </c:pt>
                <c:pt idx="3">
                  <c:v>2520</c:v>
                </c:pt>
                <c:pt idx="9">
                  <c:v>169</c:v>
                </c:pt>
                <c:pt idx="14">
                  <c:v>53.09</c:v>
                </c:pt>
                <c:pt idx="15">
                  <c:v>988.2</c:v>
                </c:pt>
                <c:pt idx="16">
                  <c:v>3709</c:v>
                </c:pt>
                <c:pt idx="17">
                  <c:v>0</c:v>
                </c:pt>
              </c:numCache>
            </c:numRef>
          </c:val>
        </c:ser>
        <c:ser>
          <c:idx val="2"/>
          <c:order val="1"/>
          <c:tx>
            <c:strRef>
              <c:f>'Të tjera'!$B$6</c:f>
              <c:strCache>
                <c:ptCount val="1"/>
                <c:pt idx="0">
                  <c:v>Expropriation fund</c:v>
                </c:pt>
              </c:strCache>
            </c:strRef>
          </c:tx>
          <c:spPr>
            <a:solidFill>
              <a:srgbClr val="00808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'Të tjera'!$C$4:$T$4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'Të tjera'!$C$6:$T$6</c:f>
              <c:numCache>
                <c:formatCode>#,##0</c:formatCode>
                <c:ptCount val="18"/>
                <c:pt idx="1">
                  <c:v>2847.75431135</c:v>
                </c:pt>
                <c:pt idx="3">
                  <c:v>2500</c:v>
                </c:pt>
                <c:pt idx="9">
                  <c:v>1500</c:v>
                </c:pt>
                <c:pt idx="10">
                  <c:v>5000</c:v>
                </c:pt>
                <c:pt idx="12">
                  <c:v>1450</c:v>
                </c:pt>
                <c:pt idx="15">
                  <c:v>200</c:v>
                </c:pt>
                <c:pt idx="16">
                  <c:v>3000</c:v>
                </c:pt>
                <c:pt idx="17">
                  <c:v>11000</c:v>
                </c:pt>
              </c:numCache>
            </c:numRef>
          </c:val>
        </c:ser>
        <c:ser>
          <c:idx val="3"/>
          <c:order val="2"/>
          <c:tx>
            <c:strRef>
              <c:f>'Të tjera'!$B$7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'Të tjera'!$C$4:$T$4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'Të tjera'!$C$7:$T$7</c:f>
              <c:numCache>
                <c:formatCode>#,##0</c:formatCode>
                <c:ptCount val="18"/>
                <c:pt idx="2">
                  <c:v>3000</c:v>
                </c:pt>
                <c:pt idx="5">
                  <c:v>-5618</c:v>
                </c:pt>
                <c:pt idx="7">
                  <c:v>2000</c:v>
                </c:pt>
                <c:pt idx="9">
                  <c:v>1500</c:v>
                </c:pt>
                <c:pt idx="10">
                  <c:v>1000</c:v>
                </c:pt>
                <c:pt idx="11">
                  <c:v>5499</c:v>
                </c:pt>
                <c:pt idx="12">
                  <c:v>9217.26</c:v>
                </c:pt>
                <c:pt idx="17">
                  <c:v>7907</c:v>
                </c:pt>
              </c:numCache>
            </c:numRef>
          </c:val>
        </c:ser>
        <c:ser>
          <c:idx val="4"/>
          <c:order val="3"/>
          <c:tx>
            <c:strRef>
              <c:f>'Të tjera'!$B$8</c:f>
              <c:strCache>
                <c:ptCount val="1"/>
                <c:pt idx="0">
                  <c:v>Contingency for the anti-COVID19 Social Package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'Të tjera'!$C$4:$T$4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'Të tjera'!$C$8:$T$8</c:f>
              <c:numCache>
                <c:formatCode>#,##0</c:formatCode>
                <c:ptCount val="18"/>
                <c:pt idx="15">
                  <c:v>12052.4</c:v>
                </c:pt>
                <c:pt idx="16">
                  <c:v>461.29</c:v>
                </c:pt>
              </c:numCache>
            </c:numRef>
          </c:val>
        </c:ser>
        <c:ser>
          <c:idx val="5"/>
          <c:order val="4"/>
          <c:tx>
            <c:strRef>
              <c:f>'Të tjera'!$B$9</c:f>
              <c:strCache>
                <c:ptCount val="1"/>
                <c:pt idx="0">
                  <c:v>Budgetary Support for the Energy Sector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'Të tjera'!$C$4:$T$4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'Të tjera'!$C$9:$T$9</c:f>
              <c:numCache>
                <c:formatCode>#,##0</c:formatCode>
                <c:ptCount val="18"/>
                <c:pt idx="17">
                  <c:v>20000</c:v>
                </c:pt>
              </c:numCache>
            </c:numRef>
          </c:val>
        </c:ser>
        <c:ser>
          <c:idx val="6"/>
          <c:order val="5"/>
          <c:tx>
            <c:strRef>
              <c:f>'Të tjera'!$B$10</c:f>
              <c:strCache>
                <c:ptCount val="1"/>
                <c:pt idx="0">
                  <c:v>Arrears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'Të tjera'!$C$4:$T$4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'Të tjera'!$C$10:$T$10</c:f>
              <c:numCache>
                <c:formatCode>#,##0</c:formatCode>
                <c:ptCount val="18"/>
                <c:pt idx="9">
                  <c:v>33919</c:v>
                </c:pt>
                <c:pt idx="10">
                  <c:v>17597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2367679"/>
        <c:axId val="1232349439"/>
      </c:barChart>
      <c:catAx>
        <c:axId val="1232367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32349439"/>
        <c:crosses val="autoZero"/>
        <c:auto val="1"/>
        <c:lblAlgn val="ctr"/>
        <c:lblOffset val="100"/>
        <c:noMultiLvlLbl val="0"/>
      </c:catAx>
      <c:valAx>
        <c:axId val="1232349439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32367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9844615777195"/>
          <c:y val="0.0362093131215741"/>
          <c:w val="0.19147482866725"/>
          <c:h val="0.9389192422375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100"/>
      </a:pPr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'Të tjera'!$V$5</c:f>
              <c:strCache>
                <c:ptCount val="1"/>
                <c:pt idx="0">
                  <c:v>Reconstruction Fund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en-US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'Të tjera'!$W$4:$Y$4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'Të tjera'!$W$5:$Y$5</c:f>
              <c:numCache>
                <c:formatCode>#,##0</c:formatCode>
                <c:ptCount val="3"/>
                <c:pt idx="0">
                  <c:v>16591.18</c:v>
                </c:pt>
                <c:pt idx="1">
                  <c:v>29520.61</c:v>
                </c:pt>
                <c:pt idx="2">
                  <c:v>28876.52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289733807"/>
        <c:axId val="1289724687"/>
      </c:barChart>
      <c:catAx>
        <c:axId val="1289733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89724687"/>
        <c:crosses val="autoZero"/>
        <c:auto val="1"/>
        <c:lblAlgn val="ctr"/>
        <c:lblOffset val="100"/>
        <c:noMultiLvlLbl val="0"/>
      </c:catAx>
      <c:valAx>
        <c:axId val="1289724687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89733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100"/>
      </a:pPr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'2022'!$C$4</c:f>
              <c:strCache>
                <c:ptCount val="1"/>
                <c:pt idx="0">
                  <c:v>Value in million Lek</c:v>
                </c:pt>
              </c:strCache>
            </c:strRef>
          </c:tx>
          <c:spPr/>
          <c:explosion val="6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00808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"/>
                  <c:y val="-0.1296296296296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583333333333333"/>
                  <c:y val="0.1296296296296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527777777777778"/>
                  <c:y val="0.1944444444444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583333333333333"/>
                  <c:y val="-0.032407407407407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0555555555555556"/>
                  <c:y val="-0.21064814814814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3166666666667"/>
                      <c:h val="0.23576407115777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en-US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'2022'!$B$5:$B$9</c:f>
              <c:strCache>
                <c:ptCount val="5"/>
                <c:pt idx="0">
                  <c:v>Current Expenses</c:v>
                </c:pt>
                <c:pt idx="1">
                  <c:v>Capital expenditures</c:v>
                </c:pt>
                <c:pt idx="2">
                  <c:v>Expropriation fund</c:v>
                </c:pt>
                <c:pt idx="3">
                  <c:v>Net lending</c:v>
                </c:pt>
                <c:pt idx="4">
                  <c:v>Budgetary Support for the Energy Sector</c:v>
                </c:pt>
              </c:strCache>
            </c:strRef>
          </c:cat>
          <c:val>
            <c:numRef>
              <c:f>'2022'!$C$5:$C$9</c:f>
              <c:numCache>
                <c:formatCode>#,##0</c:formatCode>
                <c:ptCount val="5"/>
                <c:pt idx="0">
                  <c:v>499989.06</c:v>
                </c:pt>
                <c:pt idx="1">
                  <c:v>112118.95</c:v>
                </c:pt>
                <c:pt idx="2">
                  <c:v>11000</c:v>
                </c:pt>
                <c:pt idx="3">
                  <c:v>7907</c:v>
                </c:pt>
                <c:pt idx="4">
                  <c:v>20000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9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200"/>
      </a:pPr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794508794509"/>
          <c:y val="0.0980297157622739"/>
          <c:w val="0.533891033891034"/>
          <c:h val="0.803940568475452"/>
        </c:manualLayout>
      </c:layout>
      <c:pieChart>
        <c:varyColors val="1"/>
        <c:ser>
          <c:idx val="0"/>
          <c:order val="0"/>
          <c:tx>
            <c:strRef>
              <c:f>'2021'!$C$4</c:f>
              <c:strCache>
                <c:ptCount val="1"/>
                <c:pt idx="0">
                  <c:v>2021</c:v>
                </c:pt>
              </c:strCache>
            </c:strRef>
          </c:tx>
          <c:spPr/>
          <c:explosion val="6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00808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"/>
                  <c:y val="-0.1296296296296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776382681894493"/>
                  <c:y val="0.24333983105912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517051922563734"/>
                  <c:y val="0.1318661112128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8489918489918"/>
                      <c:h val="0.15164728682170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00858000858000858"/>
                  <c:y val="-0.08247192211438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0978120978121"/>
                      <c:h val="0.129037467700258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00555555555555556"/>
                  <c:y val="-0.21064814814814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3166666666667"/>
                      <c:h val="0.23576407115777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0246674402186213"/>
                  <c:y val="-0.239017960690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2507591956411"/>
                      <c:h val="0.114987080103359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en-US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'2021'!$B$5:$B$10</c:f>
              <c:strCache>
                <c:ptCount val="6"/>
                <c:pt idx="0">
                  <c:v>Current Expenses</c:v>
                </c:pt>
                <c:pt idx="1">
                  <c:v>Capital expenditures</c:v>
                </c:pt>
                <c:pt idx="2">
                  <c:v>Expropriation fund</c:v>
                </c:pt>
                <c:pt idx="3">
                  <c:v>Net lending</c:v>
                </c:pt>
                <c:pt idx="4">
                  <c:v>Budgetary Support for the Energy Sector</c:v>
                </c:pt>
                <c:pt idx="5">
                  <c:v>Total Expenses</c:v>
                </c:pt>
              </c:strCache>
            </c:strRef>
          </c:cat>
          <c:val>
            <c:numRef>
              <c:f>'2021'!$C$5:$C$10</c:f>
              <c:numCache>
                <c:formatCode>#,##0</c:formatCode>
                <c:ptCount val="6"/>
                <c:pt idx="0">
                  <c:v>461065.06</c:v>
                </c:pt>
                <c:pt idx="1">
                  <c:v>128044.12</c:v>
                </c:pt>
                <c:pt idx="2">
                  <c:v>3709</c:v>
                </c:pt>
                <c:pt idx="3">
                  <c:v>3000</c:v>
                </c:pt>
                <c:pt idx="5">
                  <c:v>461.29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9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200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22860</xdr:colOff>
      <xdr:row>2</xdr:row>
      <xdr:rowOff>182880</xdr:rowOff>
    </xdr:from>
    <xdr:to>
      <xdr:col>19</xdr:col>
      <xdr:colOff>182880</xdr:colOff>
      <xdr:row>20</xdr:row>
      <xdr:rowOff>114300</xdr:rowOff>
    </xdr:to>
    <xdr:graphicFrame>
      <xdr:nvGraphicFramePr>
        <xdr:cNvPr id="2" name="Chart 1"/>
        <xdr:cNvGraphicFramePr/>
      </xdr:nvGraphicFramePr>
      <xdr:xfrm>
        <a:off x="4489450" y="563880"/>
        <a:ext cx="7360920" cy="37604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0</xdr:colOff>
      <xdr:row>3</xdr:row>
      <xdr:rowOff>0</xdr:rowOff>
    </xdr:from>
    <xdr:to>
      <xdr:col>22</xdr:col>
      <xdr:colOff>167640</xdr:colOff>
      <xdr:row>26</xdr:row>
      <xdr:rowOff>22860</xdr:rowOff>
    </xdr:to>
    <xdr:graphicFrame>
      <xdr:nvGraphicFramePr>
        <xdr:cNvPr id="3" name="Chart 2"/>
        <xdr:cNvGraphicFramePr/>
      </xdr:nvGraphicFramePr>
      <xdr:xfrm>
        <a:off x="7014210" y="581025"/>
        <a:ext cx="7368540" cy="48044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0</xdr:colOff>
      <xdr:row>3</xdr:row>
      <xdr:rowOff>0</xdr:rowOff>
    </xdr:from>
    <xdr:to>
      <xdr:col>21</xdr:col>
      <xdr:colOff>167640</xdr:colOff>
      <xdr:row>27</xdr:row>
      <xdr:rowOff>15240</xdr:rowOff>
    </xdr:to>
    <xdr:graphicFrame>
      <xdr:nvGraphicFramePr>
        <xdr:cNvPr id="2" name="Chart 1"/>
        <xdr:cNvGraphicFramePr/>
      </xdr:nvGraphicFramePr>
      <xdr:xfrm>
        <a:off x="6072505" y="581025"/>
        <a:ext cx="7368540" cy="51777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579120</xdr:colOff>
      <xdr:row>23</xdr:row>
      <xdr:rowOff>38100</xdr:rowOff>
    </xdr:from>
    <xdr:to>
      <xdr:col>18</xdr:col>
      <xdr:colOff>22860</xdr:colOff>
      <xdr:row>49</xdr:row>
      <xdr:rowOff>76200</xdr:rowOff>
    </xdr:to>
    <xdr:graphicFrame>
      <xdr:nvGraphicFramePr>
        <xdr:cNvPr id="2" name="Chart 1"/>
        <xdr:cNvGraphicFramePr/>
      </xdr:nvGraphicFramePr>
      <xdr:xfrm>
        <a:off x="579120" y="4448175"/>
        <a:ext cx="10623550" cy="4991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502920</xdr:colOff>
      <xdr:row>22</xdr:row>
      <xdr:rowOff>167640</xdr:rowOff>
    </xdr:from>
    <xdr:to>
      <xdr:col>34</xdr:col>
      <xdr:colOff>160020</xdr:colOff>
      <xdr:row>48</xdr:row>
      <xdr:rowOff>83820</xdr:rowOff>
    </xdr:to>
    <xdr:graphicFrame>
      <xdr:nvGraphicFramePr>
        <xdr:cNvPr id="3" name="Chart 2"/>
        <xdr:cNvGraphicFramePr/>
      </xdr:nvGraphicFramePr>
      <xdr:xfrm>
        <a:off x="11677015" y="4387215"/>
        <a:ext cx="9058275" cy="48691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586740</xdr:colOff>
      <xdr:row>19</xdr:row>
      <xdr:rowOff>160020</xdr:rowOff>
    </xdr:from>
    <xdr:to>
      <xdr:col>14</xdr:col>
      <xdr:colOff>457200</xdr:colOff>
      <xdr:row>37</xdr:row>
      <xdr:rowOff>114300</xdr:rowOff>
    </xdr:to>
    <xdr:graphicFrame>
      <xdr:nvGraphicFramePr>
        <xdr:cNvPr id="2" name="Chart 1"/>
        <xdr:cNvGraphicFramePr/>
      </xdr:nvGraphicFramePr>
      <xdr:xfrm>
        <a:off x="586740" y="3836670"/>
        <a:ext cx="9043035" cy="338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15240</xdr:colOff>
      <xdr:row>14</xdr:row>
      <xdr:rowOff>0</xdr:rowOff>
    </xdr:from>
    <xdr:to>
      <xdr:col>28</xdr:col>
      <xdr:colOff>563880</xdr:colOff>
      <xdr:row>30</xdr:row>
      <xdr:rowOff>114300</xdr:rowOff>
    </xdr:to>
    <xdr:graphicFrame>
      <xdr:nvGraphicFramePr>
        <xdr:cNvPr id="3" name="Chart 2"/>
        <xdr:cNvGraphicFramePr/>
      </xdr:nvGraphicFramePr>
      <xdr:xfrm>
        <a:off x="12771120" y="2724150"/>
        <a:ext cx="5190490" cy="31623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15240</xdr:colOff>
      <xdr:row>3</xdr:row>
      <xdr:rowOff>7620</xdr:rowOff>
    </xdr:from>
    <xdr:to>
      <xdr:col>15</xdr:col>
      <xdr:colOff>449580</xdr:colOff>
      <xdr:row>24</xdr:row>
      <xdr:rowOff>83820</xdr:rowOff>
    </xdr:to>
    <xdr:graphicFrame>
      <xdr:nvGraphicFramePr>
        <xdr:cNvPr id="2" name="Chart 1"/>
        <xdr:cNvGraphicFramePr/>
      </xdr:nvGraphicFramePr>
      <xdr:xfrm>
        <a:off x="6555105" y="588645"/>
        <a:ext cx="5835015" cy="4114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7620</xdr:colOff>
      <xdr:row>3</xdr:row>
      <xdr:rowOff>22860</xdr:rowOff>
    </xdr:from>
    <xdr:to>
      <xdr:col>14</xdr:col>
      <xdr:colOff>441960</xdr:colOff>
      <xdr:row>24</xdr:row>
      <xdr:rowOff>91440</xdr:rowOff>
    </xdr:to>
    <xdr:graphicFrame>
      <xdr:nvGraphicFramePr>
        <xdr:cNvPr id="2" name="Chart 1"/>
        <xdr:cNvGraphicFramePr/>
      </xdr:nvGraphicFramePr>
      <xdr:xfrm>
        <a:off x="4911090" y="603885"/>
        <a:ext cx="5835015" cy="41071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H26"/>
  <sheetViews>
    <sheetView tabSelected="1" workbookViewId="0">
      <selection activeCell="C24" sqref="C24:C25"/>
    </sheetView>
  </sheetViews>
  <sheetFormatPr defaultColWidth="9" defaultRowHeight="15" outlineLevelCol="7"/>
  <cols>
    <col min="2" max="2" width="5" customWidth="1"/>
    <col min="3" max="3" width="12" customWidth="1"/>
    <col min="4" max="4" width="10.9047619047619" customWidth="1"/>
    <col min="5" max="5" width="9.08571428571429" customWidth="1"/>
    <col min="6" max="6" width="12" customWidth="1"/>
  </cols>
  <sheetData>
    <row r="2" spans="2:8">
      <c r="B2" t="s">
        <v>0</v>
      </c>
      <c r="H2" t="s">
        <v>1</v>
      </c>
    </row>
    <row r="3" ht="15.75"/>
    <row r="4" s="56" customFormat="1" ht="45.75" spans="2:6">
      <c r="B4" s="84"/>
      <c r="C4" s="59" t="s">
        <v>2</v>
      </c>
      <c r="D4" s="58" t="s">
        <v>3</v>
      </c>
      <c r="E4" s="58" t="s">
        <v>4</v>
      </c>
      <c r="F4" s="60" t="s">
        <v>5</v>
      </c>
    </row>
    <row r="5" spans="2:6">
      <c r="B5" s="85">
        <v>2005</v>
      </c>
      <c r="C5" s="86">
        <v>232.339027228437</v>
      </c>
      <c r="D5" s="87">
        <f t="shared" ref="D5:D22" si="0">C5/F5</f>
        <v>0.288920239497698</v>
      </c>
      <c r="E5" s="88"/>
      <c r="F5" s="89">
        <v>804.16321</v>
      </c>
    </row>
    <row r="6" spans="2:6">
      <c r="B6" s="90">
        <v>2006</v>
      </c>
      <c r="C6" s="91">
        <v>258.815531880086</v>
      </c>
      <c r="D6" s="92">
        <f t="shared" si="0"/>
        <v>0.296556803868764</v>
      </c>
      <c r="E6" s="92">
        <f>(C6-C5)/C5</f>
        <v>0.113956337716852</v>
      </c>
      <c r="F6" s="77">
        <v>872.7351</v>
      </c>
    </row>
    <row r="7" spans="2:6">
      <c r="B7" s="90">
        <v>2007</v>
      </c>
      <c r="C7" s="91">
        <v>285.17408804759</v>
      </c>
      <c r="D7" s="92">
        <f t="shared" si="0"/>
        <v>0.295355659217494</v>
      </c>
      <c r="E7" s="92">
        <f>(C7-C6)/C6</f>
        <v>0.101843023005731</v>
      </c>
      <c r="F7" s="77">
        <v>965.52776</v>
      </c>
    </row>
    <row r="8" spans="2:6">
      <c r="B8" s="90">
        <v>2008</v>
      </c>
      <c r="C8" s="91">
        <v>351.491754363458</v>
      </c>
      <c r="D8" s="92">
        <f t="shared" si="0"/>
        <v>0.325251765682851</v>
      </c>
      <c r="E8" s="92">
        <f t="shared" ref="E8:E22" si="1">(C8-C7)/C7</f>
        <v>0.232551515356474</v>
      </c>
      <c r="F8" s="77">
        <v>1080.67593</v>
      </c>
    </row>
    <row r="9" spans="2:6">
      <c r="B9" s="90">
        <v>2009</v>
      </c>
      <c r="C9" s="91">
        <v>378.124514816826</v>
      </c>
      <c r="D9" s="92">
        <f t="shared" si="0"/>
        <v>0.330546781258136</v>
      </c>
      <c r="E9" s="92">
        <f t="shared" si="1"/>
        <v>0.0757706549947382</v>
      </c>
      <c r="F9" s="77">
        <v>1143.93646</v>
      </c>
    </row>
    <row r="10" spans="2:6">
      <c r="B10" s="90">
        <v>2010</v>
      </c>
      <c r="C10" s="91">
        <v>362.752</v>
      </c>
      <c r="D10" s="92">
        <f t="shared" si="0"/>
        <v>0.292625810536759</v>
      </c>
      <c r="E10" s="92">
        <f t="shared" si="1"/>
        <v>-0.0406546368046863</v>
      </c>
      <c r="F10" s="77">
        <v>1239.64458</v>
      </c>
    </row>
    <row r="11" spans="2:6">
      <c r="B11" s="90">
        <v>2011</v>
      </c>
      <c r="C11" s="91">
        <v>376.3</v>
      </c>
      <c r="D11" s="92">
        <f t="shared" si="0"/>
        <v>0.28932264578709</v>
      </c>
      <c r="E11" s="92">
        <f t="shared" si="1"/>
        <v>0.0373478299223712</v>
      </c>
      <c r="F11" s="77">
        <v>1300.62408</v>
      </c>
    </row>
    <row r="12" spans="2:6">
      <c r="B12" s="90">
        <v>2012</v>
      </c>
      <c r="C12" s="91">
        <v>376.2406</v>
      </c>
      <c r="D12" s="92">
        <f t="shared" si="0"/>
        <v>0.282291039631959</v>
      </c>
      <c r="E12" s="92">
        <f t="shared" si="1"/>
        <v>-0.0001578527770397</v>
      </c>
      <c r="F12" s="77">
        <v>1332.81099</v>
      </c>
    </row>
    <row r="13" spans="2:6">
      <c r="B13" s="90">
        <v>2013</v>
      </c>
      <c r="C13" s="91">
        <v>394.118</v>
      </c>
      <c r="D13" s="92">
        <f t="shared" si="0"/>
        <v>0.291927876234515</v>
      </c>
      <c r="E13" s="92">
        <f t="shared" si="1"/>
        <v>0.0475158714928693</v>
      </c>
      <c r="F13" s="77">
        <v>1350.05264</v>
      </c>
    </row>
    <row r="14" spans="2:6">
      <c r="B14" s="90">
        <v>2014</v>
      </c>
      <c r="C14" s="91">
        <v>438.849</v>
      </c>
      <c r="D14" s="92">
        <f t="shared" si="0"/>
        <v>0.314518414519989</v>
      </c>
      <c r="E14" s="92">
        <f t="shared" si="1"/>
        <v>0.113496465525553</v>
      </c>
      <c r="F14" s="77">
        <v>1395.30463</v>
      </c>
    </row>
    <row r="15" spans="2:6">
      <c r="B15" s="90">
        <v>2015</v>
      </c>
      <c r="C15" s="91">
        <v>437.408</v>
      </c>
      <c r="D15" s="92">
        <f t="shared" si="0"/>
        <v>0.304961315416466</v>
      </c>
      <c r="E15" s="92">
        <f t="shared" si="1"/>
        <v>-0.00328358957181166</v>
      </c>
      <c r="F15" s="77">
        <v>1434.30651</v>
      </c>
    </row>
    <row r="16" spans="2:6">
      <c r="B16" s="90">
        <v>2016</v>
      </c>
      <c r="C16" s="91">
        <v>433.697</v>
      </c>
      <c r="D16" s="92">
        <f t="shared" si="0"/>
        <v>0.294535244109029</v>
      </c>
      <c r="E16" s="92">
        <f t="shared" si="1"/>
        <v>-0.00848406979296221</v>
      </c>
      <c r="F16" s="77">
        <v>1472.47913</v>
      </c>
    </row>
    <row r="17" spans="2:6">
      <c r="B17" s="90">
        <v>2017</v>
      </c>
      <c r="C17" s="91">
        <v>461.40982</v>
      </c>
      <c r="D17" s="92">
        <f t="shared" si="0"/>
        <v>0.297559837484195</v>
      </c>
      <c r="E17" s="92">
        <f t="shared" si="1"/>
        <v>0.0638990355017445</v>
      </c>
      <c r="F17" s="77">
        <v>1550.64549</v>
      </c>
    </row>
    <row r="18" spans="2:6">
      <c r="B18" s="90">
        <v>2018</v>
      </c>
      <c r="C18" s="91">
        <v>475.77914</v>
      </c>
      <c r="D18" s="92">
        <f t="shared" si="0"/>
        <v>0.290688602451867</v>
      </c>
      <c r="E18" s="92">
        <f t="shared" si="1"/>
        <v>0.0311422067263328</v>
      </c>
      <c r="F18" s="77">
        <v>1636.73132</v>
      </c>
    </row>
    <row r="19" spans="2:6">
      <c r="B19" s="90">
        <v>2019</v>
      </c>
      <c r="C19" s="91">
        <v>491.88855</v>
      </c>
      <c r="D19" s="92">
        <f t="shared" si="0"/>
        <v>0.290730866359199</v>
      </c>
      <c r="E19" s="92">
        <f t="shared" si="1"/>
        <v>0.0338590086147956</v>
      </c>
      <c r="F19" s="77">
        <v>1691.90343</v>
      </c>
    </row>
    <row r="20" spans="2:6">
      <c r="B20" s="90">
        <v>2020</v>
      </c>
      <c r="C20" s="91">
        <v>536.50776</v>
      </c>
      <c r="D20" s="92">
        <f t="shared" si="0"/>
        <v>0.325663252180864</v>
      </c>
      <c r="E20" s="92">
        <f t="shared" si="1"/>
        <v>0.0907099992467802</v>
      </c>
      <c r="F20" s="77">
        <v>1647.43107</v>
      </c>
    </row>
    <row r="21" spans="2:6">
      <c r="B21" s="90">
        <v>2021</v>
      </c>
      <c r="C21" s="91">
        <v>596.27947</v>
      </c>
      <c r="D21" s="92">
        <f t="shared" si="0"/>
        <v>0.321241450941628</v>
      </c>
      <c r="E21" s="92">
        <f t="shared" si="1"/>
        <v>0.111408845232732</v>
      </c>
      <c r="F21" s="77">
        <v>1856.17226</v>
      </c>
    </row>
    <row r="22" ht="15.75" spans="2:6">
      <c r="B22" s="93">
        <v>2022</v>
      </c>
      <c r="C22" s="94">
        <v>651.01523</v>
      </c>
      <c r="D22" s="95">
        <f t="shared" si="0"/>
        <v>0.30500230971768</v>
      </c>
      <c r="E22" s="95">
        <f t="shared" si="1"/>
        <v>0.0917954797269811</v>
      </c>
      <c r="F22" s="83">
        <v>2134.46</v>
      </c>
    </row>
    <row r="23" spans="8:8">
      <c r="H23" t="s">
        <v>6</v>
      </c>
    </row>
    <row r="24" spans="3:8">
      <c r="C24" t="s">
        <v>6</v>
      </c>
      <c r="H24" s="7" t="s">
        <v>7</v>
      </c>
    </row>
    <row r="25" spans="3:3">
      <c r="C25" s="7" t="s">
        <v>7</v>
      </c>
    </row>
    <row r="26" spans="4:4">
      <c r="D26" s="96"/>
    </row>
  </sheetData>
  <conditionalFormatting sqref="C7:C22">
    <cfRule type="cellIs" dxfId="0" priority="1" stopIfTrue="1" operator="equal">
      <formula>0</formula>
    </cfRule>
  </conditionalFormatting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K29"/>
  <sheetViews>
    <sheetView workbookViewId="0">
      <selection activeCell="B24" sqref="B24:B25"/>
    </sheetView>
  </sheetViews>
  <sheetFormatPr defaultColWidth="9" defaultRowHeight="15"/>
  <cols>
    <col min="2" max="2" width="5" customWidth="1"/>
    <col min="3" max="3" width="12.5714285714286" customWidth="1"/>
    <col min="4" max="4" width="16.0857142857143" customWidth="1"/>
    <col min="5" max="5" width="12.4571428571429" customWidth="1"/>
    <col min="6" max="6" width="11" customWidth="1"/>
    <col min="7" max="7" width="10.0857142857143" customWidth="1"/>
    <col min="8" max="8" width="11" customWidth="1"/>
  </cols>
  <sheetData>
    <row r="2" spans="2:11">
      <c r="B2" t="s">
        <v>8</v>
      </c>
      <c r="K2" t="s">
        <v>9</v>
      </c>
    </row>
    <row r="3" ht="15.75"/>
    <row r="4" ht="45.75" spans="2:8">
      <c r="B4" s="57" t="s">
        <v>10</v>
      </c>
      <c r="C4" s="58" t="s">
        <v>11</v>
      </c>
      <c r="D4" s="58" t="s">
        <v>12</v>
      </c>
      <c r="E4" s="58" t="s">
        <v>4</v>
      </c>
      <c r="F4" s="58" t="s">
        <v>3</v>
      </c>
      <c r="G4" s="59" t="s">
        <v>2</v>
      </c>
      <c r="H4" s="60" t="s">
        <v>5</v>
      </c>
    </row>
    <row r="5" spans="2:8">
      <c r="B5" s="73">
        <v>2005</v>
      </c>
      <c r="C5" s="74">
        <v>193.963912939</v>
      </c>
      <c r="D5" s="75">
        <f>C5/G5</f>
        <v>0.834831389512075</v>
      </c>
      <c r="E5" s="75"/>
      <c r="F5" s="75">
        <f>C5/H5</f>
        <v>0.241199684998024</v>
      </c>
      <c r="G5" s="76">
        <v>232.339027228437</v>
      </c>
      <c r="H5" s="77">
        <v>804.16321</v>
      </c>
    </row>
    <row r="6" spans="2:8">
      <c r="B6" s="78">
        <v>2006</v>
      </c>
      <c r="C6" s="74">
        <v>204.859700534815</v>
      </c>
      <c r="D6" s="75">
        <f t="shared" ref="D6:D22" si="0">C6/G6</f>
        <v>0.791527846287565</v>
      </c>
      <c r="E6" s="75">
        <f>(C6-C5)/C5</f>
        <v>0.0561743028933514</v>
      </c>
      <c r="F6" s="75">
        <f t="shared" ref="F6:F22" si="1">C6/H6</f>
        <v>0.234732968268166</v>
      </c>
      <c r="G6" s="76">
        <v>258.815531880086</v>
      </c>
      <c r="H6" s="77">
        <v>872.7351</v>
      </c>
    </row>
    <row r="7" spans="2:8">
      <c r="B7" s="78">
        <v>2007</v>
      </c>
      <c r="C7" s="74">
        <v>224.47639153154</v>
      </c>
      <c r="D7" s="75">
        <f t="shared" si="0"/>
        <v>0.787155639098877</v>
      </c>
      <c r="E7" s="75">
        <f t="shared" ref="E7:E22" si="2">(C7-C6)/C6</f>
        <v>0.0957567103022842</v>
      </c>
      <c r="F7" s="75">
        <f t="shared" si="1"/>
        <v>0.232490872692816</v>
      </c>
      <c r="G7" s="76">
        <v>285.17408804759</v>
      </c>
      <c r="H7" s="77">
        <v>965.52776</v>
      </c>
    </row>
    <row r="8" spans="2:8">
      <c r="B8" s="78">
        <v>2008</v>
      </c>
      <c r="C8" s="74">
        <v>252.688476450162</v>
      </c>
      <c r="D8" s="75">
        <f t="shared" si="0"/>
        <v>0.71890299932576</v>
      </c>
      <c r="E8" s="75">
        <f t="shared" si="2"/>
        <v>0.125679519018188</v>
      </c>
      <c r="F8" s="75">
        <f t="shared" si="1"/>
        <v>0.233824469885401</v>
      </c>
      <c r="G8" s="76">
        <v>351.491754363457</v>
      </c>
      <c r="H8" s="77">
        <v>1080.67593</v>
      </c>
    </row>
    <row r="9" spans="2:8">
      <c r="B9" s="78">
        <v>2009</v>
      </c>
      <c r="C9" s="74">
        <v>282.243520883612</v>
      </c>
      <c r="D9" s="75">
        <f t="shared" si="0"/>
        <v>0.746430103904632</v>
      </c>
      <c r="E9" s="75">
        <f t="shared" si="2"/>
        <v>0.116962375366882</v>
      </c>
      <c r="F9" s="75">
        <f t="shared" si="1"/>
        <v>0.246730068279852</v>
      </c>
      <c r="G9" s="76">
        <v>378.124514816826</v>
      </c>
      <c r="H9" s="77">
        <v>1143.93646</v>
      </c>
    </row>
    <row r="10" spans="2:8">
      <c r="B10" s="78">
        <v>2010</v>
      </c>
      <c r="C10" s="74">
        <v>300.878</v>
      </c>
      <c r="D10" s="75">
        <f t="shared" si="0"/>
        <v>0.829431677840508</v>
      </c>
      <c r="E10" s="75">
        <f t="shared" si="2"/>
        <v>0.0660226993273381</v>
      </c>
      <c r="F10" s="75">
        <f t="shared" si="1"/>
        <v>0.242713117012942</v>
      </c>
      <c r="G10" s="76">
        <v>362.752</v>
      </c>
      <c r="H10" s="77">
        <v>1239.64458</v>
      </c>
    </row>
    <row r="11" spans="2:8">
      <c r="B11" s="78">
        <v>2011</v>
      </c>
      <c r="C11" s="74">
        <v>307.221</v>
      </c>
      <c r="D11" s="75">
        <f t="shared" si="0"/>
        <v>0.816425724156258</v>
      </c>
      <c r="E11" s="75">
        <f t="shared" si="2"/>
        <v>0.0210816344166075</v>
      </c>
      <c r="F11" s="75">
        <f t="shared" si="1"/>
        <v>0.23621045060153</v>
      </c>
      <c r="G11" s="76">
        <v>376.3</v>
      </c>
      <c r="H11" s="77">
        <v>1300.62408</v>
      </c>
    </row>
    <row r="12" spans="2:8">
      <c r="B12" s="78">
        <v>2012</v>
      </c>
      <c r="C12" s="74">
        <v>312.5848</v>
      </c>
      <c r="D12" s="75">
        <f t="shared" si="0"/>
        <v>0.830810922585176</v>
      </c>
      <c r="E12" s="75">
        <f t="shared" si="2"/>
        <v>0.01745909296565</v>
      </c>
      <c r="F12" s="75">
        <f t="shared" si="1"/>
        <v>0.234530479074156</v>
      </c>
      <c r="G12" s="76">
        <v>376.2406</v>
      </c>
      <c r="H12" s="77">
        <v>1332.81099</v>
      </c>
    </row>
    <row r="13" spans="2:8">
      <c r="B13" s="78">
        <v>2013</v>
      </c>
      <c r="C13" s="74">
        <v>328.641</v>
      </c>
      <c r="D13" s="75">
        <f t="shared" si="0"/>
        <v>0.833864477136289</v>
      </c>
      <c r="E13" s="75">
        <f t="shared" si="2"/>
        <v>0.0513659013490101</v>
      </c>
      <c r="F13" s="75">
        <f t="shared" si="1"/>
        <v>0.243428285877801</v>
      </c>
      <c r="G13" s="76">
        <v>394.118</v>
      </c>
      <c r="H13" s="77">
        <v>1350.05264</v>
      </c>
    </row>
    <row r="14" spans="2:8">
      <c r="B14" s="78">
        <v>2014</v>
      </c>
      <c r="C14" s="74">
        <v>341.012</v>
      </c>
      <c r="D14" s="75">
        <f t="shared" si="0"/>
        <v>0.777059991021969</v>
      </c>
      <c r="E14" s="75">
        <f t="shared" si="2"/>
        <v>0.0376428990904969</v>
      </c>
      <c r="F14" s="75">
        <f t="shared" si="1"/>
        <v>0.244399676363147</v>
      </c>
      <c r="G14" s="76">
        <v>438.849</v>
      </c>
      <c r="H14" s="77">
        <v>1395.30463</v>
      </c>
    </row>
    <row r="15" spans="2:8">
      <c r="B15" s="78">
        <v>2015</v>
      </c>
      <c r="C15" s="74">
        <v>350.752</v>
      </c>
      <c r="D15" s="75">
        <f t="shared" si="0"/>
        <v>0.801887482624918</v>
      </c>
      <c r="E15" s="75">
        <f t="shared" si="2"/>
        <v>0.0285620447374286</v>
      </c>
      <c r="F15" s="75">
        <f t="shared" si="1"/>
        <v>0.244544661517293</v>
      </c>
      <c r="G15" s="76">
        <v>437.408</v>
      </c>
      <c r="H15" s="77">
        <v>1434.30651</v>
      </c>
    </row>
    <row r="16" spans="2:8">
      <c r="B16" s="78">
        <v>2016</v>
      </c>
      <c r="C16" s="74">
        <v>368.72</v>
      </c>
      <c r="D16" s="75">
        <f t="shared" si="0"/>
        <v>0.85017881147437</v>
      </c>
      <c r="E16" s="75">
        <f t="shared" si="2"/>
        <v>0.0512270778213667</v>
      </c>
      <c r="F16" s="75">
        <f t="shared" si="1"/>
        <v>0.250407623773927</v>
      </c>
      <c r="G16" s="76">
        <v>433.697</v>
      </c>
      <c r="H16" s="77">
        <v>1472.47913</v>
      </c>
    </row>
    <row r="17" spans="2:8">
      <c r="B17" s="78">
        <v>2017</v>
      </c>
      <c r="C17" s="74">
        <v>382.28728</v>
      </c>
      <c r="D17" s="75">
        <f t="shared" si="0"/>
        <v>0.828520034532425</v>
      </c>
      <c r="E17" s="75">
        <f t="shared" si="2"/>
        <v>0.0367956172705576</v>
      </c>
      <c r="F17" s="75">
        <f t="shared" si="1"/>
        <v>0.246534286827868</v>
      </c>
      <c r="G17" s="76">
        <v>461.40982</v>
      </c>
      <c r="H17" s="77">
        <v>1550.64549</v>
      </c>
    </row>
    <row r="18" spans="2:8">
      <c r="B18" s="78">
        <v>2018</v>
      </c>
      <c r="C18" s="74">
        <v>397.34476</v>
      </c>
      <c r="D18" s="75">
        <f t="shared" si="0"/>
        <v>0.835145399607053</v>
      </c>
      <c r="E18" s="75">
        <f t="shared" si="2"/>
        <v>0.0393878655863205</v>
      </c>
      <c r="F18" s="75">
        <f t="shared" si="1"/>
        <v>0.24276724905588</v>
      </c>
      <c r="G18" s="76">
        <v>475.77914</v>
      </c>
      <c r="H18" s="77">
        <v>1636.73132</v>
      </c>
    </row>
    <row r="19" spans="2:8">
      <c r="B19" s="78">
        <v>2019</v>
      </c>
      <c r="C19" s="74">
        <v>416.84949</v>
      </c>
      <c r="D19" s="75">
        <f t="shared" si="0"/>
        <v>0.847447028396981</v>
      </c>
      <c r="E19" s="75">
        <f t="shared" si="2"/>
        <v>0.0490876738880361</v>
      </c>
      <c r="F19" s="75">
        <f t="shared" si="1"/>
        <v>0.246379008759383</v>
      </c>
      <c r="G19" s="76">
        <v>491.88855</v>
      </c>
      <c r="H19" s="77">
        <v>1691.90343</v>
      </c>
    </row>
    <row r="20" spans="2:8">
      <c r="B20" s="78">
        <v>2020</v>
      </c>
      <c r="C20" s="74">
        <v>421.36741</v>
      </c>
      <c r="D20" s="75">
        <f t="shared" si="0"/>
        <v>0.785389217855861</v>
      </c>
      <c r="E20" s="75">
        <f t="shared" si="2"/>
        <v>0.0108382524349493</v>
      </c>
      <c r="F20" s="75">
        <f t="shared" si="1"/>
        <v>0.255772406914724</v>
      </c>
      <c r="G20" s="76">
        <v>536.50776</v>
      </c>
      <c r="H20" s="77">
        <v>1647.43107</v>
      </c>
    </row>
    <row r="21" spans="2:8">
      <c r="B21" s="78">
        <v>2021</v>
      </c>
      <c r="C21" s="74">
        <v>461.06506</v>
      </c>
      <c r="D21" s="75">
        <f t="shared" si="0"/>
        <v>0.773236516092027</v>
      </c>
      <c r="E21" s="75">
        <f t="shared" si="2"/>
        <v>0.0942114863605614</v>
      </c>
      <c r="F21" s="75">
        <f t="shared" si="1"/>
        <v>0.248395620350452</v>
      </c>
      <c r="G21" s="76">
        <v>596.27947</v>
      </c>
      <c r="H21" s="77">
        <v>1856.17226</v>
      </c>
    </row>
    <row r="22" ht="15.75" spans="2:8">
      <c r="B22" s="79">
        <v>2022</v>
      </c>
      <c r="C22" s="80">
        <v>499.98906</v>
      </c>
      <c r="D22" s="81">
        <f t="shared" si="0"/>
        <v>0.768014382704994</v>
      </c>
      <c r="E22" s="81">
        <f t="shared" si="2"/>
        <v>0.0844219251834002</v>
      </c>
      <c r="F22" s="81">
        <f t="shared" si="1"/>
        <v>0.234246160621422</v>
      </c>
      <c r="G22" s="82">
        <v>651.01523</v>
      </c>
      <c r="H22" s="83">
        <v>2134.46</v>
      </c>
    </row>
    <row r="24" spans="2:2">
      <c r="B24" t="s">
        <v>6</v>
      </c>
    </row>
    <row r="25" spans="2:2">
      <c r="B25" s="7" t="s">
        <v>7</v>
      </c>
    </row>
    <row r="28" spans="11:11">
      <c r="K28" t="s">
        <v>6</v>
      </c>
    </row>
    <row r="29" spans="11:11">
      <c r="K29" s="7" t="s">
        <v>7</v>
      </c>
    </row>
  </sheetData>
  <conditionalFormatting sqref="C7:C22">
    <cfRule type="cellIs" dxfId="0" priority="2" stopIfTrue="1" operator="equal">
      <formula>0</formula>
    </cfRule>
  </conditionalFormatting>
  <conditionalFormatting sqref="G7:G22">
    <cfRule type="cellIs" dxfId="0" priority="1" stopIfTrue="1" operator="equal">
      <formula>0</formula>
    </cfRule>
  </conditionalFormatting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J30"/>
  <sheetViews>
    <sheetView workbookViewId="0">
      <selection activeCell="B24" sqref="B24:B25"/>
    </sheetView>
  </sheetViews>
  <sheetFormatPr defaultColWidth="9" defaultRowHeight="15"/>
  <cols>
    <col min="2" max="2" width="5" customWidth="1"/>
    <col min="3" max="3" width="12.8571428571429" customWidth="1"/>
    <col min="4" max="4" width="15.6285714285714" customWidth="1"/>
    <col min="5" max="5" width="10.2857142857143" customWidth="1"/>
    <col min="6" max="6" width="10.9047619047619" customWidth="1"/>
    <col min="7" max="7" width="11.8571428571429" customWidth="1"/>
    <col min="8" max="8" width="6.54285714285714" customWidth="1"/>
  </cols>
  <sheetData>
    <row r="2" spans="2:10">
      <c r="B2" t="s">
        <v>13</v>
      </c>
      <c r="J2" t="s">
        <v>14</v>
      </c>
    </row>
    <row r="3" ht="15.75"/>
    <row r="4" s="56" customFormat="1" ht="60.75" spans="2:8">
      <c r="B4" s="57" t="s">
        <v>10</v>
      </c>
      <c r="C4" s="58" t="s">
        <v>15</v>
      </c>
      <c r="D4" s="58" t="s">
        <v>12</v>
      </c>
      <c r="E4" s="58" t="s">
        <v>4</v>
      </c>
      <c r="F4" s="58" t="s">
        <v>3</v>
      </c>
      <c r="G4" s="59" t="s">
        <v>2</v>
      </c>
      <c r="H4" s="60" t="s">
        <v>5</v>
      </c>
    </row>
    <row r="5" spans="2:8">
      <c r="B5" s="61">
        <v>2005</v>
      </c>
      <c r="C5" s="62">
        <v>38.3751142894372</v>
      </c>
      <c r="D5" s="63">
        <f t="shared" ref="D5:D22" si="0">C5/G5</f>
        <v>0.165168610487925</v>
      </c>
      <c r="E5" s="64"/>
      <c r="F5" s="63">
        <f>C5/H5</f>
        <v>0.0477205544996733</v>
      </c>
      <c r="G5" s="62">
        <v>232.339027228437</v>
      </c>
      <c r="H5" s="65">
        <v>804.16321</v>
      </c>
    </row>
    <row r="6" spans="2:8">
      <c r="B6" s="66">
        <v>2006</v>
      </c>
      <c r="C6" s="62">
        <v>51.108077033921</v>
      </c>
      <c r="D6" s="63">
        <f t="shared" si="0"/>
        <v>0.197469126611769</v>
      </c>
      <c r="E6" s="64">
        <f>(C6-C5)/C5</f>
        <v>0.331802601249543</v>
      </c>
      <c r="F6" s="63">
        <f t="shared" ref="F6:F22" si="1">C6/H6</f>
        <v>0.0585608130507424</v>
      </c>
      <c r="G6" s="62">
        <v>258.815531880086</v>
      </c>
      <c r="H6" s="65">
        <v>872.7351</v>
      </c>
    </row>
    <row r="7" spans="2:8">
      <c r="B7" s="66">
        <v>2007</v>
      </c>
      <c r="C7" s="62">
        <v>57.03955011605</v>
      </c>
      <c r="D7" s="63">
        <f t="shared" si="0"/>
        <v>0.200016595149175</v>
      </c>
      <c r="E7" s="64">
        <f t="shared" ref="E7:E22" si="2">(C7-C6)/C6</f>
        <v>0.116057449748935</v>
      </c>
      <c r="F7" s="63">
        <f t="shared" si="1"/>
        <v>0.0590760333147231</v>
      </c>
      <c r="G7" s="62">
        <v>285.17408804759</v>
      </c>
      <c r="H7" s="65">
        <v>965.52776</v>
      </c>
    </row>
    <row r="8" spans="2:8">
      <c r="B8" s="66">
        <v>2008</v>
      </c>
      <c r="C8" s="62">
        <v>93.782947913295</v>
      </c>
      <c r="D8" s="63">
        <f t="shared" si="0"/>
        <v>0.266814076714641</v>
      </c>
      <c r="E8" s="64">
        <f t="shared" si="2"/>
        <v>0.644174046297501</v>
      </c>
      <c r="F8" s="63">
        <f t="shared" si="1"/>
        <v>0.0867817495604765</v>
      </c>
      <c r="G8" s="62">
        <v>351.491754363457</v>
      </c>
      <c r="H8" s="65">
        <v>1080.67593</v>
      </c>
    </row>
    <row r="9" spans="2:8">
      <c r="B9" s="66">
        <v>2009</v>
      </c>
      <c r="C9" s="62">
        <v>95.8809939332143</v>
      </c>
      <c r="D9" s="63">
        <f t="shared" si="0"/>
        <v>0.253569896095369</v>
      </c>
      <c r="E9" s="64">
        <f t="shared" si="2"/>
        <v>0.0223712952791696</v>
      </c>
      <c r="F9" s="63">
        <f t="shared" si="1"/>
        <v>0.083816712978284</v>
      </c>
      <c r="G9" s="62">
        <v>378.124514816826</v>
      </c>
      <c r="H9" s="65">
        <v>1143.93646</v>
      </c>
    </row>
    <row r="10" spans="2:8">
      <c r="B10" s="66">
        <v>2010</v>
      </c>
      <c r="C10" s="62">
        <v>67.492</v>
      </c>
      <c r="D10" s="63">
        <f t="shared" si="0"/>
        <v>0.186055486944248</v>
      </c>
      <c r="E10" s="64">
        <f t="shared" si="2"/>
        <v>-0.29608572844988</v>
      </c>
      <c r="F10" s="63">
        <f t="shared" si="1"/>
        <v>0.054444637671872</v>
      </c>
      <c r="G10" s="62">
        <v>362.752</v>
      </c>
      <c r="H10" s="65">
        <v>1239.64458</v>
      </c>
    </row>
    <row r="11" spans="2:8">
      <c r="B11" s="66">
        <v>2011</v>
      </c>
      <c r="C11" s="62">
        <v>69.079</v>
      </c>
      <c r="D11" s="63">
        <f t="shared" si="0"/>
        <v>0.183574275843742</v>
      </c>
      <c r="E11" s="64">
        <f t="shared" si="2"/>
        <v>0.0235138979434598</v>
      </c>
      <c r="F11" s="63">
        <f t="shared" si="1"/>
        <v>0.0531121951855604</v>
      </c>
      <c r="G11" s="62">
        <v>376.3</v>
      </c>
      <c r="H11" s="65">
        <v>1300.62408</v>
      </c>
    </row>
    <row r="12" spans="2:8">
      <c r="B12" s="66">
        <v>2012</v>
      </c>
      <c r="C12" s="62">
        <v>61.6558</v>
      </c>
      <c r="D12" s="63">
        <f t="shared" si="0"/>
        <v>0.1638733299915</v>
      </c>
      <c r="E12" s="64">
        <f t="shared" si="2"/>
        <v>-0.107459575268895</v>
      </c>
      <c r="F12" s="63">
        <f t="shared" si="1"/>
        <v>0.0462599726912516</v>
      </c>
      <c r="G12" s="62">
        <v>376.2406</v>
      </c>
      <c r="H12" s="65">
        <v>1332.81099</v>
      </c>
    </row>
    <row r="13" spans="2:8">
      <c r="B13" s="66">
        <v>2013</v>
      </c>
      <c r="C13" s="62">
        <v>65.477</v>
      </c>
      <c r="D13" s="63">
        <f t="shared" si="0"/>
        <v>0.166135522863711</v>
      </c>
      <c r="E13" s="64">
        <f t="shared" si="2"/>
        <v>0.0619763266391807</v>
      </c>
      <c r="F13" s="63">
        <f t="shared" si="1"/>
        <v>0.0484995903567138</v>
      </c>
      <c r="G13" s="62">
        <v>394.118</v>
      </c>
      <c r="H13" s="65">
        <v>1350.05264</v>
      </c>
    </row>
    <row r="14" spans="2:8">
      <c r="B14" s="66">
        <v>2014</v>
      </c>
      <c r="C14" s="62">
        <v>60.749</v>
      </c>
      <c r="D14" s="63">
        <f t="shared" si="0"/>
        <v>0.138428024217897</v>
      </c>
      <c r="E14" s="64">
        <f t="shared" si="2"/>
        <v>-0.0722085617850543</v>
      </c>
      <c r="F14" s="63">
        <f t="shared" si="1"/>
        <v>0.0435381627021477</v>
      </c>
      <c r="G14" s="62">
        <v>438.849</v>
      </c>
      <c r="H14" s="65">
        <v>1395.30463</v>
      </c>
    </row>
    <row r="15" spans="2:8">
      <c r="B15" s="66">
        <v>2015</v>
      </c>
      <c r="C15" s="62">
        <v>63.059</v>
      </c>
      <c r="D15" s="63">
        <f t="shared" si="0"/>
        <v>0.144165173019241</v>
      </c>
      <c r="E15" s="64">
        <f t="shared" si="2"/>
        <v>0.0380253172891734</v>
      </c>
      <c r="F15" s="63">
        <f t="shared" si="1"/>
        <v>0.04396480080119</v>
      </c>
      <c r="G15" s="62">
        <v>437.408</v>
      </c>
      <c r="H15" s="65">
        <v>1434.30651</v>
      </c>
    </row>
    <row r="16" spans="2:8">
      <c r="B16" s="66">
        <v>2016</v>
      </c>
      <c r="C16" s="62">
        <v>59.478</v>
      </c>
      <c r="D16" s="63">
        <f t="shared" si="0"/>
        <v>0.137141829433914</v>
      </c>
      <c r="E16" s="64">
        <f t="shared" si="2"/>
        <v>-0.0567880873467704</v>
      </c>
      <c r="F16" s="63">
        <f t="shared" si="1"/>
        <v>0.0403931022098765</v>
      </c>
      <c r="G16" s="62">
        <v>433.697</v>
      </c>
      <c r="H16" s="65">
        <v>1472.47913</v>
      </c>
    </row>
    <row r="17" spans="2:8">
      <c r="B17" s="66">
        <v>2017</v>
      </c>
      <c r="C17" s="62">
        <v>68.45528</v>
      </c>
      <c r="D17" s="63">
        <f t="shared" si="0"/>
        <v>0.148361125040642</v>
      </c>
      <c r="E17" s="64">
        <f t="shared" si="2"/>
        <v>0.15093446316285</v>
      </c>
      <c r="F17" s="63">
        <f t="shared" si="1"/>
        <v>0.0441463122560657</v>
      </c>
      <c r="G17" s="62">
        <v>461.40982</v>
      </c>
      <c r="H17" s="65">
        <v>1550.64549</v>
      </c>
    </row>
    <row r="18" spans="2:8">
      <c r="B18" s="66">
        <v>2018</v>
      </c>
      <c r="C18" s="62">
        <v>78.43438</v>
      </c>
      <c r="D18" s="63">
        <f t="shared" si="0"/>
        <v>0.164854600392947</v>
      </c>
      <c r="E18" s="64">
        <f t="shared" si="2"/>
        <v>0.145775461001693</v>
      </c>
      <c r="F18" s="63">
        <f t="shared" si="1"/>
        <v>0.0479213533959868</v>
      </c>
      <c r="G18" s="62">
        <v>475.77914</v>
      </c>
      <c r="H18" s="65">
        <v>1636.73132</v>
      </c>
    </row>
    <row r="19" spans="2:8">
      <c r="B19" s="66">
        <v>2019</v>
      </c>
      <c r="C19" s="62">
        <v>74.98597</v>
      </c>
      <c r="D19" s="63">
        <f t="shared" si="0"/>
        <v>0.15244504064996</v>
      </c>
      <c r="E19" s="64">
        <f t="shared" si="2"/>
        <v>-0.0439655416413059</v>
      </c>
      <c r="F19" s="63">
        <f t="shared" si="1"/>
        <v>0.0443204787403262</v>
      </c>
      <c r="G19" s="62">
        <v>491.88855</v>
      </c>
      <c r="H19" s="65">
        <v>1691.90343</v>
      </c>
    </row>
    <row r="20" spans="2:9">
      <c r="B20" s="66">
        <v>2020</v>
      </c>
      <c r="C20" s="62">
        <v>101.89975</v>
      </c>
      <c r="D20" s="63">
        <f t="shared" si="0"/>
        <v>0.189931549172746</v>
      </c>
      <c r="E20" s="64">
        <f t="shared" si="2"/>
        <v>0.358917541508098</v>
      </c>
      <c r="F20" s="63">
        <f t="shared" si="1"/>
        <v>0.0618537259953462</v>
      </c>
      <c r="G20" s="62">
        <v>536.50776</v>
      </c>
      <c r="H20" s="65">
        <v>1647.43107</v>
      </c>
      <c r="I20" s="72" t="s">
        <v>16</v>
      </c>
    </row>
    <row r="21" spans="2:8">
      <c r="B21" s="66">
        <v>2021</v>
      </c>
      <c r="C21" s="62">
        <v>128.04412</v>
      </c>
      <c r="D21" s="63">
        <f t="shared" si="0"/>
        <v>0.214738434647096</v>
      </c>
      <c r="E21" s="64">
        <f t="shared" si="2"/>
        <v>0.256569520533662</v>
      </c>
      <c r="F21" s="63">
        <f t="shared" si="1"/>
        <v>0.068982886318967</v>
      </c>
      <c r="G21" s="62">
        <v>596.27947</v>
      </c>
      <c r="H21" s="65">
        <v>1856.17226</v>
      </c>
    </row>
    <row r="22" ht="15.75" spans="2:8">
      <c r="B22" s="67">
        <v>2022</v>
      </c>
      <c r="C22" s="68">
        <v>112.11895</v>
      </c>
      <c r="D22" s="69">
        <f t="shared" si="0"/>
        <v>0.172221700558373</v>
      </c>
      <c r="E22" s="70">
        <f t="shared" si="2"/>
        <v>-0.124372520971677</v>
      </c>
      <c r="F22" s="69">
        <f t="shared" si="1"/>
        <v>0.0525280164538103</v>
      </c>
      <c r="G22" s="68">
        <v>651.01523</v>
      </c>
      <c r="H22" s="71">
        <v>2134.46</v>
      </c>
    </row>
    <row r="24" spans="2:2">
      <c r="B24" t="s">
        <v>6</v>
      </c>
    </row>
    <row r="25" spans="2:2">
      <c r="B25" s="7" t="s">
        <v>7</v>
      </c>
    </row>
    <row r="29" spans="10:10">
      <c r="J29" t="s">
        <v>6</v>
      </c>
    </row>
    <row r="30" spans="10:10">
      <c r="J30" s="7" t="s">
        <v>7</v>
      </c>
    </row>
  </sheetData>
  <conditionalFormatting sqref="C7:C22 G7:G22">
    <cfRule type="cellIs" dxfId="0" priority="1" stopIfTrue="1" operator="equal">
      <formula>0</formula>
    </cfRule>
  </conditionalFormatting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T63"/>
  <sheetViews>
    <sheetView topLeftCell="A32" workbookViewId="0">
      <selection activeCell="B51" sqref="B51:B52"/>
    </sheetView>
  </sheetViews>
  <sheetFormatPr defaultColWidth="9" defaultRowHeight="15"/>
  <cols>
    <col min="2" max="2" width="39.3619047619048" style="43" customWidth="1"/>
    <col min="3" max="20" width="7.45714285714286" customWidth="1"/>
  </cols>
  <sheetData>
    <row r="2" spans="2:2">
      <c r="B2" s="43" t="s">
        <v>17</v>
      </c>
    </row>
    <row r="3" ht="15.75"/>
    <row r="4" ht="15.75" spans="2:20">
      <c r="B4" s="44"/>
      <c r="C4" s="16">
        <v>2005</v>
      </c>
      <c r="D4" s="17">
        <v>2006</v>
      </c>
      <c r="E4" s="17">
        <v>2007</v>
      </c>
      <c r="F4" s="17">
        <v>2008</v>
      </c>
      <c r="G4" s="17">
        <v>2009</v>
      </c>
      <c r="H4" s="17">
        <v>2010</v>
      </c>
      <c r="I4" s="17">
        <v>2011</v>
      </c>
      <c r="J4" s="17">
        <v>2012</v>
      </c>
      <c r="K4" s="17">
        <v>2013</v>
      </c>
      <c r="L4" s="17">
        <v>2014</v>
      </c>
      <c r="M4" s="17">
        <v>2015</v>
      </c>
      <c r="N4" s="17">
        <v>2016</v>
      </c>
      <c r="O4" s="17">
        <v>2017</v>
      </c>
      <c r="P4" s="17">
        <v>2018</v>
      </c>
      <c r="Q4" s="17">
        <v>2019</v>
      </c>
      <c r="R4" s="17">
        <v>2020</v>
      </c>
      <c r="S4" s="17">
        <v>2021</v>
      </c>
      <c r="T4" s="30">
        <v>2022</v>
      </c>
    </row>
    <row r="5" spans="2:20">
      <c r="B5" s="18" t="s">
        <v>18</v>
      </c>
      <c r="C5" s="21">
        <v>232339.027228437</v>
      </c>
      <c r="D5" s="21">
        <v>258815.531880086</v>
      </c>
      <c r="E5" s="21">
        <v>285174.08804759</v>
      </c>
      <c r="F5" s="21">
        <v>351491.754363457</v>
      </c>
      <c r="G5" s="21">
        <v>378124.514816826</v>
      </c>
      <c r="H5" s="21">
        <v>362752</v>
      </c>
      <c r="I5" s="21">
        <v>376300</v>
      </c>
      <c r="J5" s="21">
        <v>376240.6</v>
      </c>
      <c r="K5" s="21">
        <v>394118</v>
      </c>
      <c r="L5" s="21">
        <v>438849</v>
      </c>
      <c r="M5" s="21">
        <v>437408</v>
      </c>
      <c r="N5" s="21">
        <v>433697</v>
      </c>
      <c r="O5" s="21">
        <v>461409.82</v>
      </c>
      <c r="P5" s="21">
        <v>475779.14</v>
      </c>
      <c r="Q5" s="21">
        <v>491888.55</v>
      </c>
      <c r="R5" s="21">
        <v>536507.76</v>
      </c>
      <c r="S5" s="21">
        <v>596279.47</v>
      </c>
      <c r="T5" s="33">
        <v>651015.23</v>
      </c>
    </row>
    <row r="6" spans="2:20">
      <c r="B6" s="45" t="s">
        <v>19</v>
      </c>
      <c r="C6" s="46">
        <v>193963.912939</v>
      </c>
      <c r="D6" s="46">
        <v>204859.700534815</v>
      </c>
      <c r="E6" s="46">
        <v>224476.39153154</v>
      </c>
      <c r="F6" s="46">
        <v>252688.476450162</v>
      </c>
      <c r="G6" s="46">
        <v>282243.520883612</v>
      </c>
      <c r="H6" s="46">
        <v>300878</v>
      </c>
      <c r="I6" s="46">
        <v>307221</v>
      </c>
      <c r="J6" s="46">
        <v>312584.8</v>
      </c>
      <c r="K6" s="46">
        <v>328641</v>
      </c>
      <c r="L6" s="46">
        <v>341012</v>
      </c>
      <c r="M6" s="46">
        <v>350752</v>
      </c>
      <c r="N6" s="46">
        <v>368720</v>
      </c>
      <c r="O6" s="46">
        <v>382287.28</v>
      </c>
      <c r="P6" s="46">
        <v>397344.76</v>
      </c>
      <c r="Q6" s="46">
        <v>416849.49</v>
      </c>
      <c r="R6" s="46">
        <v>421367.41</v>
      </c>
      <c r="S6" s="46">
        <v>461065.06</v>
      </c>
      <c r="T6" s="53">
        <v>499989.06</v>
      </c>
    </row>
    <row r="7" spans="2:20">
      <c r="B7" s="18" t="s">
        <v>20</v>
      </c>
      <c r="C7" s="21">
        <v>38375.1142894372</v>
      </c>
      <c r="D7" s="21">
        <v>51108.077033921</v>
      </c>
      <c r="E7" s="21">
        <v>57039.55011605</v>
      </c>
      <c r="F7" s="21">
        <v>93782.947913295</v>
      </c>
      <c r="G7" s="21">
        <v>95880.9939332143</v>
      </c>
      <c r="H7" s="21">
        <v>67492</v>
      </c>
      <c r="I7" s="21">
        <v>69079</v>
      </c>
      <c r="J7" s="21">
        <v>61655.8</v>
      </c>
      <c r="K7" s="21">
        <v>65477</v>
      </c>
      <c r="L7" s="21">
        <v>60749</v>
      </c>
      <c r="M7" s="21">
        <v>63059</v>
      </c>
      <c r="N7" s="21">
        <v>59478</v>
      </c>
      <c r="O7" s="21">
        <v>68455.28</v>
      </c>
      <c r="P7" s="21">
        <v>78434.38</v>
      </c>
      <c r="Q7" s="21">
        <v>74985.97</v>
      </c>
      <c r="R7" s="21">
        <v>101899.75</v>
      </c>
      <c r="S7" s="21">
        <v>128044.12</v>
      </c>
      <c r="T7" s="33">
        <v>112118.95</v>
      </c>
    </row>
    <row r="8" spans="2:20">
      <c r="B8" s="45" t="s">
        <v>21</v>
      </c>
      <c r="C8" s="47"/>
      <c r="D8" s="47"/>
      <c r="E8" s="47">
        <v>658</v>
      </c>
      <c r="F8" s="47">
        <v>2520</v>
      </c>
      <c r="G8" s="47"/>
      <c r="H8" s="47"/>
      <c r="I8" s="47"/>
      <c r="J8" s="47"/>
      <c r="K8" s="47"/>
      <c r="L8" s="46">
        <v>169</v>
      </c>
      <c r="M8" s="47"/>
      <c r="N8" s="46"/>
      <c r="O8" s="46"/>
      <c r="P8" s="46"/>
      <c r="Q8" s="46">
        <v>53.09</v>
      </c>
      <c r="R8" s="46">
        <v>988.2</v>
      </c>
      <c r="S8" s="46">
        <v>3709</v>
      </c>
      <c r="T8" s="53"/>
    </row>
    <row r="9" spans="2:20">
      <c r="B9" s="18" t="s">
        <v>22</v>
      </c>
      <c r="C9" s="19"/>
      <c r="D9" s="21">
        <v>2847.75431135</v>
      </c>
      <c r="E9" s="19"/>
      <c r="F9" s="21">
        <v>2500</v>
      </c>
      <c r="G9" s="19"/>
      <c r="H9" s="19"/>
      <c r="I9" s="19"/>
      <c r="J9" s="19"/>
      <c r="K9" s="19"/>
      <c r="L9" s="21">
        <v>1500</v>
      </c>
      <c r="M9" s="21">
        <v>5000</v>
      </c>
      <c r="N9" s="21"/>
      <c r="O9" s="21">
        <v>1450</v>
      </c>
      <c r="P9" s="21"/>
      <c r="Q9" s="21"/>
      <c r="R9" s="36">
        <v>200</v>
      </c>
      <c r="S9" s="21">
        <v>3000</v>
      </c>
      <c r="T9" s="33">
        <v>11000</v>
      </c>
    </row>
    <row r="10" spans="2:20">
      <c r="B10" s="48" t="s">
        <v>23</v>
      </c>
      <c r="C10" s="47"/>
      <c r="D10" s="47"/>
      <c r="E10" s="47">
        <v>3000</v>
      </c>
      <c r="F10" s="47"/>
      <c r="G10" s="47"/>
      <c r="H10" s="46">
        <v>-5618</v>
      </c>
      <c r="I10" s="47"/>
      <c r="J10" s="46">
        <v>2000</v>
      </c>
      <c r="K10" s="47"/>
      <c r="L10" s="46">
        <v>1500</v>
      </c>
      <c r="M10" s="46">
        <v>1000</v>
      </c>
      <c r="N10" s="46">
        <v>5499</v>
      </c>
      <c r="O10" s="46">
        <v>9217.26</v>
      </c>
      <c r="P10" s="47"/>
      <c r="Q10" s="47"/>
      <c r="R10" s="47"/>
      <c r="S10" s="47"/>
      <c r="T10" s="54">
        <v>7907</v>
      </c>
    </row>
    <row r="11" spans="2:20">
      <c r="B11" s="49" t="s">
        <v>24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1">
        <v>12052.4</v>
      </c>
      <c r="S11" s="21">
        <v>461.29</v>
      </c>
      <c r="T11" s="37"/>
    </row>
    <row r="12" spans="2:20">
      <c r="B12" s="48" t="s">
        <v>25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6"/>
      <c r="S12" s="46"/>
      <c r="T12" s="54">
        <v>20000</v>
      </c>
    </row>
    <row r="13" ht="15.75" spans="2:20">
      <c r="B13" s="50" t="s">
        <v>26</v>
      </c>
      <c r="C13" s="51"/>
      <c r="D13" s="51"/>
      <c r="E13" s="51"/>
      <c r="F13" s="51"/>
      <c r="G13" s="51"/>
      <c r="H13" s="51"/>
      <c r="I13" s="51"/>
      <c r="J13" s="51"/>
      <c r="K13" s="51"/>
      <c r="L13" s="29">
        <v>33919</v>
      </c>
      <c r="M13" s="29">
        <v>17597</v>
      </c>
      <c r="N13" s="51"/>
      <c r="O13" s="51"/>
      <c r="P13" s="51"/>
      <c r="Q13" s="51"/>
      <c r="R13" s="51"/>
      <c r="S13" s="51"/>
      <c r="T13" s="55"/>
    </row>
    <row r="14" spans="2:2">
      <c r="B14"/>
    </row>
    <row r="15" spans="2:2">
      <c r="B15" t="s">
        <v>6</v>
      </c>
    </row>
    <row r="16" spans="2:2">
      <c r="B16" s="7" t="s">
        <v>27</v>
      </c>
    </row>
    <row r="17" spans="3:20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9" spans="12:20">
      <c r="L19" s="52"/>
      <c r="M19" s="52"/>
      <c r="R19" s="52"/>
      <c r="S19" s="52"/>
      <c r="T19" s="52"/>
    </row>
    <row r="22" spans="2:20">
      <c r="B22" s="43" t="s">
        <v>28</v>
      </c>
      <c r="T22" s="43" t="s">
        <v>29</v>
      </c>
    </row>
    <row r="50" spans="20:20">
      <c r="T50" t="s">
        <v>6</v>
      </c>
    </row>
    <row r="51" spans="2:20">
      <c r="B51" t="s">
        <v>6</v>
      </c>
      <c r="T51" s="7" t="s">
        <v>27</v>
      </c>
    </row>
    <row r="52" spans="2:2">
      <c r="B52" s="7" t="s">
        <v>27</v>
      </c>
    </row>
    <row r="63" spans="19:19">
      <c r="S63" t="s">
        <v>30</v>
      </c>
    </row>
  </sheetData>
  <conditionalFormatting sqref="L8">
    <cfRule type="cellIs" dxfId="0" priority="2" stopIfTrue="1" operator="equal">
      <formula>0</formula>
    </cfRule>
  </conditionalFormatting>
  <conditionalFormatting sqref="N8:R8">
    <cfRule type="cellIs" dxfId="0" priority="12" stopIfTrue="1" operator="equal">
      <formula>0</formula>
    </cfRule>
  </conditionalFormatting>
  <conditionalFormatting sqref="F9">
    <cfRule type="cellIs" dxfId="0" priority="11" stopIfTrue="1" operator="equal">
      <formula>0</formula>
    </cfRule>
  </conditionalFormatting>
  <conditionalFormatting sqref="L9:Q9">
    <cfRule type="cellIs" dxfId="0" priority="10" stopIfTrue="1" operator="equal">
      <formula>0</formula>
    </cfRule>
  </conditionalFormatting>
  <conditionalFormatting sqref="H10">
    <cfRule type="cellIs" dxfId="0" priority="8" stopIfTrue="1" operator="equal">
      <formula>0</formula>
    </cfRule>
  </conditionalFormatting>
  <conditionalFormatting sqref="J10">
    <cfRule type="cellIs" dxfId="0" priority="7" stopIfTrue="1" operator="equal">
      <formula>0</formula>
    </cfRule>
  </conditionalFormatting>
  <conditionalFormatting sqref="L10:O10">
    <cfRule type="cellIs" dxfId="0" priority="6" stopIfTrue="1" operator="equal">
      <formula>0</formula>
    </cfRule>
  </conditionalFormatting>
  <conditionalFormatting sqref="B13">
    <cfRule type="cellIs" dxfId="0" priority="4" stopIfTrue="1" operator="equal">
      <formula>0</formula>
    </cfRule>
  </conditionalFormatting>
  <conditionalFormatting sqref="L13:M13">
    <cfRule type="cellIs" dxfId="0" priority="3" stopIfTrue="1" operator="equal">
      <formula>0</formula>
    </cfRule>
  </conditionalFormatting>
  <conditionalFormatting sqref="E5:T7">
    <cfRule type="cellIs" dxfId="0" priority="13" stopIfTrue="1" operator="equal">
      <formula>0</formula>
    </cfRule>
  </conditionalFormatting>
  <conditionalFormatting sqref="S8:T9">
    <cfRule type="cellIs" dxfId="0" priority="9" stopIfTrue="1" operator="equal">
      <formula>0</formula>
    </cfRule>
  </conditionalFormatting>
  <conditionalFormatting sqref="R11:S12">
    <cfRule type="cellIs" dxfId="0" priority="5" stopIfTrue="1" operator="equal">
      <formula>0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Y41"/>
  <sheetViews>
    <sheetView topLeftCell="A3" workbookViewId="0">
      <selection activeCell="B40" sqref="B40:B41"/>
    </sheetView>
  </sheetViews>
  <sheetFormatPr defaultColWidth="9" defaultRowHeight="15"/>
  <cols>
    <col min="2" max="2" width="39.0857142857143" customWidth="1"/>
    <col min="3" max="20" width="7.45714285714286" style="8" customWidth="1"/>
    <col min="22" max="22" width="15.9047619047619" customWidth="1"/>
    <col min="23" max="25" width="8.90476190476191" style="8"/>
  </cols>
  <sheetData>
    <row r="2" spans="2:22">
      <c r="B2" t="s">
        <v>31</v>
      </c>
      <c r="V2" t="s">
        <v>32</v>
      </c>
    </row>
    <row r="3" ht="15.75"/>
    <row r="4" ht="15.75" spans="2:25">
      <c r="B4" s="15"/>
      <c r="C4" s="16">
        <v>2005</v>
      </c>
      <c r="D4" s="17">
        <v>2006</v>
      </c>
      <c r="E4" s="17">
        <v>2007</v>
      </c>
      <c r="F4" s="17">
        <v>2008</v>
      </c>
      <c r="G4" s="17">
        <v>2009</v>
      </c>
      <c r="H4" s="17">
        <v>2010</v>
      </c>
      <c r="I4" s="17">
        <v>2011</v>
      </c>
      <c r="J4" s="17">
        <v>2012</v>
      </c>
      <c r="K4" s="17">
        <v>2013</v>
      </c>
      <c r="L4" s="17">
        <v>2014</v>
      </c>
      <c r="M4" s="17">
        <v>2015</v>
      </c>
      <c r="N4" s="17">
        <v>2016</v>
      </c>
      <c r="O4" s="17">
        <v>2017</v>
      </c>
      <c r="P4" s="17">
        <v>2018</v>
      </c>
      <c r="Q4" s="17">
        <v>2019</v>
      </c>
      <c r="R4" s="17">
        <v>2020</v>
      </c>
      <c r="S4" s="17">
        <v>2021</v>
      </c>
      <c r="T4" s="30">
        <v>2022</v>
      </c>
      <c r="V4" s="31"/>
      <c r="W4" s="32">
        <v>2020</v>
      </c>
      <c r="X4" s="32">
        <v>2021</v>
      </c>
      <c r="Y4" s="41">
        <v>2022</v>
      </c>
    </row>
    <row r="5" ht="15.75" spans="2:25">
      <c r="B5" s="18" t="s">
        <v>21</v>
      </c>
      <c r="C5" s="19"/>
      <c r="D5" s="19"/>
      <c r="E5" s="19">
        <v>658</v>
      </c>
      <c r="F5" s="19">
        <v>2520</v>
      </c>
      <c r="G5" s="19"/>
      <c r="H5" s="19"/>
      <c r="I5" s="19"/>
      <c r="J5" s="19"/>
      <c r="K5" s="19"/>
      <c r="L5" s="21">
        <v>169</v>
      </c>
      <c r="M5" s="19"/>
      <c r="N5" s="21"/>
      <c r="O5" s="21"/>
      <c r="P5" s="21"/>
      <c r="Q5" s="21">
        <v>53.09</v>
      </c>
      <c r="R5" s="21">
        <v>988.2</v>
      </c>
      <c r="S5" s="21">
        <v>3709</v>
      </c>
      <c r="T5" s="33">
        <v>0</v>
      </c>
      <c r="V5" s="34" t="s">
        <v>33</v>
      </c>
      <c r="W5" s="35">
        <v>16591.18</v>
      </c>
      <c r="X5" s="35">
        <v>29520.61</v>
      </c>
      <c r="Y5" s="42">
        <v>28876.52</v>
      </c>
    </row>
    <row r="6" spans="2:20">
      <c r="B6" s="20" t="s">
        <v>22</v>
      </c>
      <c r="C6" s="19"/>
      <c r="D6" s="21">
        <v>2847.75431135</v>
      </c>
      <c r="E6" s="19"/>
      <c r="F6" s="21">
        <v>2500</v>
      </c>
      <c r="G6" s="19"/>
      <c r="H6" s="19"/>
      <c r="I6" s="19"/>
      <c r="J6" s="19"/>
      <c r="K6" s="19"/>
      <c r="L6" s="21">
        <v>1500</v>
      </c>
      <c r="M6" s="21">
        <v>5000</v>
      </c>
      <c r="N6" s="21"/>
      <c r="O6" s="21">
        <v>1450</v>
      </c>
      <c r="P6" s="21"/>
      <c r="Q6" s="21"/>
      <c r="R6" s="36">
        <v>200</v>
      </c>
      <c r="S6" s="21">
        <v>3000</v>
      </c>
      <c r="T6" s="33">
        <v>11000</v>
      </c>
    </row>
    <row r="7" spans="2:22">
      <c r="B7" s="22" t="s">
        <v>23</v>
      </c>
      <c r="C7" s="19"/>
      <c r="D7" s="19"/>
      <c r="E7" s="19">
        <v>3000</v>
      </c>
      <c r="F7" s="19"/>
      <c r="G7" s="19"/>
      <c r="H7" s="21">
        <v>-5618</v>
      </c>
      <c r="I7" s="19"/>
      <c r="J7" s="21">
        <v>2000</v>
      </c>
      <c r="K7" s="19"/>
      <c r="L7" s="21">
        <v>1500</v>
      </c>
      <c r="M7" s="21">
        <v>1000</v>
      </c>
      <c r="N7" s="21">
        <v>5499</v>
      </c>
      <c r="O7" s="21">
        <v>9217.26</v>
      </c>
      <c r="P7" s="19"/>
      <c r="Q7" s="19"/>
      <c r="R7" s="19"/>
      <c r="S7" s="19"/>
      <c r="T7" s="37">
        <v>7907</v>
      </c>
      <c r="V7" t="s">
        <v>6</v>
      </c>
    </row>
    <row r="8" spans="2:22">
      <c r="B8" s="23" t="s">
        <v>24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1">
        <v>12052.4</v>
      </c>
      <c r="S8" s="21">
        <v>461.29</v>
      </c>
      <c r="T8" s="37"/>
      <c r="V8" s="7" t="s">
        <v>27</v>
      </c>
    </row>
    <row r="9" spans="2:20">
      <c r="B9" s="22" t="s">
        <v>25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1"/>
      <c r="S9" s="21"/>
      <c r="T9" s="37">
        <v>20000</v>
      </c>
    </row>
    <row r="10" ht="15.75" spans="2:20">
      <c r="B10" s="24" t="s">
        <v>26</v>
      </c>
      <c r="C10" s="19"/>
      <c r="D10" s="19"/>
      <c r="E10" s="19"/>
      <c r="F10" s="19"/>
      <c r="G10" s="19"/>
      <c r="H10" s="19"/>
      <c r="I10" s="19"/>
      <c r="J10" s="19"/>
      <c r="K10" s="19"/>
      <c r="L10" s="21">
        <v>33919</v>
      </c>
      <c r="M10" s="21">
        <v>17597</v>
      </c>
      <c r="N10" s="19"/>
      <c r="O10" s="19"/>
      <c r="P10" s="19"/>
      <c r="Q10" s="19"/>
      <c r="R10" s="19"/>
      <c r="S10" s="19"/>
      <c r="T10" s="37"/>
    </row>
    <row r="11" ht="15.75" spans="2:20">
      <c r="B11" s="25" t="s">
        <v>34</v>
      </c>
      <c r="C11" s="26"/>
      <c r="D11" s="27">
        <f t="shared" ref="D11:T11" si="0">SUM(D5:D10)</f>
        <v>2847.75431135</v>
      </c>
      <c r="E11" s="27">
        <f t="shared" si="0"/>
        <v>3658</v>
      </c>
      <c r="F11" s="27">
        <f t="shared" si="0"/>
        <v>5020</v>
      </c>
      <c r="G11" s="27">
        <f t="shared" si="0"/>
        <v>0</v>
      </c>
      <c r="H11" s="27">
        <f t="shared" si="0"/>
        <v>-5618</v>
      </c>
      <c r="I11" s="27">
        <f t="shared" si="0"/>
        <v>0</v>
      </c>
      <c r="J11" s="27">
        <f t="shared" si="0"/>
        <v>2000</v>
      </c>
      <c r="K11" s="27">
        <f t="shared" si="0"/>
        <v>0</v>
      </c>
      <c r="L11" s="27">
        <f t="shared" si="0"/>
        <v>37088</v>
      </c>
      <c r="M11" s="27">
        <f t="shared" si="0"/>
        <v>23597</v>
      </c>
      <c r="N11" s="27">
        <f t="shared" si="0"/>
        <v>5499</v>
      </c>
      <c r="O11" s="27">
        <f t="shared" si="0"/>
        <v>10667.26</v>
      </c>
      <c r="P11" s="27">
        <f t="shared" si="0"/>
        <v>0</v>
      </c>
      <c r="Q11" s="27">
        <f t="shared" si="0"/>
        <v>53.09</v>
      </c>
      <c r="R11" s="27">
        <f t="shared" si="0"/>
        <v>13240.6</v>
      </c>
      <c r="S11" s="27">
        <f t="shared" si="0"/>
        <v>7170.29</v>
      </c>
      <c r="T11" s="38">
        <f t="shared" si="0"/>
        <v>38907</v>
      </c>
    </row>
    <row r="12" ht="15.75" spans="2:20">
      <c r="B12" s="28" t="s">
        <v>35</v>
      </c>
      <c r="C12" s="29">
        <v>232339.027228437</v>
      </c>
      <c r="D12" s="29">
        <v>258815.531880086</v>
      </c>
      <c r="E12" s="29">
        <v>285174.08804759</v>
      </c>
      <c r="F12" s="29">
        <v>351491.754363457</v>
      </c>
      <c r="G12" s="29">
        <v>378124.514816826</v>
      </c>
      <c r="H12" s="29">
        <v>362752</v>
      </c>
      <c r="I12" s="29">
        <v>376300</v>
      </c>
      <c r="J12" s="29">
        <v>376240.6</v>
      </c>
      <c r="K12" s="29">
        <v>394118</v>
      </c>
      <c r="L12" s="29">
        <v>438849</v>
      </c>
      <c r="M12" s="29">
        <v>437408</v>
      </c>
      <c r="N12" s="29">
        <v>433697</v>
      </c>
      <c r="O12" s="29">
        <v>461409.82</v>
      </c>
      <c r="P12" s="29">
        <v>475779.14</v>
      </c>
      <c r="Q12" s="29">
        <v>491888.55</v>
      </c>
      <c r="R12" s="29">
        <v>536507.76</v>
      </c>
      <c r="S12" s="29">
        <v>596279.47</v>
      </c>
      <c r="T12" s="39">
        <v>651015.23</v>
      </c>
    </row>
    <row r="13" spans="22:22">
      <c r="V13" t="s">
        <v>36</v>
      </c>
    </row>
    <row r="14" spans="2:2">
      <c r="B14" t="s">
        <v>6</v>
      </c>
    </row>
    <row r="15" spans="2:2">
      <c r="B15" s="7" t="s">
        <v>27</v>
      </c>
    </row>
    <row r="19" spans="2:2">
      <c r="B19" t="s">
        <v>37</v>
      </c>
    </row>
    <row r="26" spans="17:17">
      <c r="Q26" s="40" t="s">
        <v>38</v>
      </c>
    </row>
    <row r="33" spans="22:22">
      <c r="V33" t="s">
        <v>6</v>
      </c>
    </row>
    <row r="34" spans="22:22">
      <c r="V34" s="7" t="s">
        <v>27</v>
      </c>
    </row>
    <row r="40" spans="2:2">
      <c r="B40" t="s">
        <v>6</v>
      </c>
    </row>
    <row r="41" spans="2:2">
      <c r="B41" s="7" t="s">
        <v>27</v>
      </c>
    </row>
  </sheetData>
  <conditionalFormatting sqref="L5">
    <cfRule type="cellIs" dxfId="0" priority="1" stopIfTrue="1" operator="equal">
      <formula>0</formula>
    </cfRule>
  </conditionalFormatting>
  <conditionalFormatting sqref="N5:R5">
    <cfRule type="cellIs" dxfId="0" priority="11" stopIfTrue="1" operator="equal">
      <formula>0</formula>
    </cfRule>
  </conditionalFormatting>
  <conditionalFormatting sqref="F6">
    <cfRule type="cellIs" dxfId="0" priority="10" stopIfTrue="1" operator="equal">
      <formula>0</formula>
    </cfRule>
  </conditionalFormatting>
  <conditionalFormatting sqref="L6:Q6">
    <cfRule type="cellIs" dxfId="0" priority="9" stopIfTrue="1" operator="equal">
      <formula>0</formula>
    </cfRule>
  </conditionalFormatting>
  <conditionalFormatting sqref="H7">
    <cfRule type="cellIs" dxfId="0" priority="7" stopIfTrue="1" operator="equal">
      <formula>0</formula>
    </cfRule>
  </conditionalFormatting>
  <conditionalFormatting sqref="J7">
    <cfRule type="cellIs" dxfId="0" priority="6" stopIfTrue="1" operator="equal">
      <formula>0</formula>
    </cfRule>
  </conditionalFormatting>
  <conditionalFormatting sqref="L7:O7">
    <cfRule type="cellIs" dxfId="0" priority="5" stopIfTrue="1" operator="equal">
      <formula>0</formula>
    </cfRule>
  </conditionalFormatting>
  <conditionalFormatting sqref="B10">
    <cfRule type="cellIs" dxfId="0" priority="3" stopIfTrue="1" operator="equal">
      <formula>0</formula>
    </cfRule>
  </conditionalFormatting>
  <conditionalFormatting sqref="L10:M10">
    <cfRule type="cellIs" dxfId="0" priority="2" stopIfTrue="1" operator="equal">
      <formula>0</formula>
    </cfRule>
  </conditionalFormatting>
  <conditionalFormatting sqref="E12:T12">
    <cfRule type="cellIs" dxfId="0" priority="12" stopIfTrue="1" operator="equal">
      <formula>0</formula>
    </cfRule>
  </conditionalFormatting>
  <conditionalFormatting sqref="S5:T6">
    <cfRule type="cellIs" dxfId="0" priority="8" stopIfTrue="1" operator="equal">
      <formula>0</formula>
    </cfRule>
  </conditionalFormatting>
  <conditionalFormatting sqref="R8:S9">
    <cfRule type="cellIs" dxfId="0" priority="4" stopIfTrue="1" operator="equal">
      <formula>0</formula>
    </cfRule>
  </conditionalFormatting>
  <pageMargins left="0.7" right="0.7" top="0.75" bottom="0.75" header="0.3" footer="0.3"/>
  <headerFooter/>
  <ignoredErrors>
    <ignoredError sqref="L11:T11 C11:J1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G27"/>
  <sheetViews>
    <sheetView workbookViewId="0">
      <selection activeCell="B13" sqref="B13:B14"/>
    </sheetView>
  </sheetViews>
  <sheetFormatPr defaultColWidth="9" defaultRowHeight="15" outlineLevelCol="6"/>
  <cols>
    <col min="2" max="2" width="39.0857142857143" customWidth="1"/>
    <col min="3" max="3" width="17" style="1" customWidth="1"/>
    <col min="4" max="4" width="15" style="8" customWidth="1"/>
  </cols>
  <sheetData>
    <row r="2" spans="2:7">
      <c r="B2" t="s">
        <v>39</v>
      </c>
      <c r="G2" t="s">
        <v>40</v>
      </c>
    </row>
    <row r="3" ht="15.75"/>
    <row r="4" ht="15.75" spans="2:4">
      <c r="B4" s="2"/>
      <c r="C4" s="9" t="s">
        <v>41</v>
      </c>
      <c r="D4" s="3" t="s">
        <v>42</v>
      </c>
    </row>
    <row r="5" spans="2:4">
      <c r="B5" s="4" t="s">
        <v>43</v>
      </c>
      <c r="C5" s="1">
        <v>499989.06</v>
      </c>
      <c r="D5" s="10">
        <f>C5/$C$10</f>
        <v>0.768014382704994</v>
      </c>
    </row>
    <row r="6" ht="15.75" spans="2:5">
      <c r="B6" s="4" t="s">
        <v>20</v>
      </c>
      <c r="C6" s="1">
        <v>112118.95</v>
      </c>
      <c r="D6" s="10">
        <f t="shared" ref="D6:D10" si="0">C6/$C$10</f>
        <v>0.172221700558372</v>
      </c>
      <c r="E6" s="11" t="s">
        <v>44</v>
      </c>
    </row>
    <row r="7" spans="2:4">
      <c r="B7" s="4" t="s">
        <v>22</v>
      </c>
      <c r="C7" s="1">
        <v>11000</v>
      </c>
      <c r="D7" s="10">
        <f t="shared" si="0"/>
        <v>0.0168966861190022</v>
      </c>
    </row>
    <row r="8" spans="2:5">
      <c r="B8" s="4" t="s">
        <v>23</v>
      </c>
      <c r="C8" s="1">
        <v>7907</v>
      </c>
      <c r="D8" s="10">
        <f t="shared" si="0"/>
        <v>0.0121456451948136</v>
      </c>
      <c r="E8" s="12"/>
    </row>
    <row r="9" ht="15.75" spans="2:4">
      <c r="B9" s="4" t="s">
        <v>25</v>
      </c>
      <c r="C9" s="1">
        <v>20000</v>
      </c>
      <c r="D9" s="10">
        <f t="shared" si="0"/>
        <v>0.0307212474890948</v>
      </c>
    </row>
    <row r="10" ht="15.75" spans="2:4">
      <c r="B10" s="2" t="s">
        <v>35</v>
      </c>
      <c r="C10" s="13">
        <v>651015.23</v>
      </c>
      <c r="D10" s="14">
        <f t="shared" si="0"/>
        <v>1</v>
      </c>
    </row>
    <row r="13" spans="2:2">
      <c r="B13" t="s">
        <v>6</v>
      </c>
    </row>
    <row r="14" spans="2:2">
      <c r="B14" s="7" t="s">
        <v>27</v>
      </c>
    </row>
    <row r="26" spans="7:7">
      <c r="G26" t="s">
        <v>6</v>
      </c>
    </row>
    <row r="27" spans="7:7">
      <c r="G27" s="7" t="s">
        <v>27</v>
      </c>
    </row>
  </sheetData>
  <pageMargins left="0.7" right="0.7" top="0.75" bottom="0.75" header="0.3" footer="0.3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27"/>
  <sheetViews>
    <sheetView workbookViewId="0">
      <selection activeCell="F2" sqref="F2"/>
    </sheetView>
  </sheetViews>
  <sheetFormatPr defaultColWidth="9" defaultRowHeight="15" outlineLevelCol="5"/>
  <cols>
    <col min="2" max="2" width="39.0857142857143" customWidth="1"/>
    <col min="3" max="3" width="7.45714285714286" style="1" customWidth="1"/>
  </cols>
  <sheetData>
    <row r="2" spans="2:6">
      <c r="B2" t="s">
        <v>45</v>
      </c>
      <c r="F2" t="s">
        <v>46</v>
      </c>
    </row>
    <row r="3" ht="15.75"/>
    <row r="4" ht="15.75" spans="2:3">
      <c r="B4" s="2"/>
      <c r="C4" s="3">
        <v>2021</v>
      </c>
    </row>
    <row r="5" spans="2:3">
      <c r="B5" s="4" t="s">
        <v>43</v>
      </c>
      <c r="C5" s="5">
        <v>461065.06</v>
      </c>
    </row>
    <row r="6" spans="2:3">
      <c r="B6" s="4" t="s">
        <v>20</v>
      </c>
      <c r="C6" s="5">
        <v>128044.12</v>
      </c>
    </row>
    <row r="7" spans="2:3">
      <c r="B7" s="4" t="s">
        <v>22</v>
      </c>
      <c r="C7" s="5">
        <v>3709</v>
      </c>
    </row>
    <row r="8" spans="2:3">
      <c r="B8" s="4" t="s">
        <v>23</v>
      </c>
      <c r="C8" s="5">
        <v>3000</v>
      </c>
    </row>
    <row r="9" ht="15.75" spans="2:3">
      <c r="B9" s="4" t="s">
        <v>25</v>
      </c>
      <c r="C9" s="5"/>
    </row>
    <row r="10" ht="15.75" spans="2:3">
      <c r="B10" s="2" t="s">
        <v>35</v>
      </c>
      <c r="C10" s="5">
        <v>461.29</v>
      </c>
    </row>
    <row r="11" ht="15.75" spans="2:3">
      <c r="B11" s="2" t="s">
        <v>47</v>
      </c>
      <c r="C11" s="6">
        <v>596279.47</v>
      </c>
    </row>
    <row r="13" spans="2:2">
      <c r="B13" t="s">
        <v>6</v>
      </c>
    </row>
    <row r="14" spans="2:2">
      <c r="B14" s="7" t="s">
        <v>27</v>
      </c>
    </row>
    <row r="26" spans="6:6">
      <c r="F26" t="s">
        <v>6</v>
      </c>
    </row>
    <row r="27" spans="6:6">
      <c r="F27" s="7" t="s">
        <v>27</v>
      </c>
    </row>
  </sheetData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Shpenzime Totale</vt:lpstr>
      <vt:lpstr>Shpenzime Korente</vt:lpstr>
      <vt:lpstr>Shpenzime Kapitale</vt:lpstr>
      <vt:lpstr>Struktura e Plotë</vt:lpstr>
      <vt:lpstr>Të tjera</vt:lpstr>
      <vt:lpstr>2022</vt:lpstr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Ilir Brasha</dc:creator>
  <cp:lastModifiedBy>CTS</cp:lastModifiedBy>
  <dcterms:created xsi:type="dcterms:W3CDTF">2023-07-20T06:36:00Z</dcterms:created>
  <dcterms:modified xsi:type="dcterms:W3CDTF">2023-09-01T10:46:08Z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C2ECF5B8E0FD4C21AC23D2D6AD97E725</vt:lpwstr>
  </property>
  <property fmtid="{D5CDD505-2E9C-101B-9397-08002B2CF9AE}" pid="3" name="KSOProductBuildVer">
    <vt:lpwstr>1033-11.2.0.11219</vt:lpwstr>
  </property>
</Properties>
</file>