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arani\Desktop\Artikuj\"/>
    </mc:Choice>
  </mc:AlternateContent>
  <xr:revisionPtr revIDLastSave="0" documentId="8_{8D23E77C-A73D-4596-8BC4-02DFF64BA93F}" xr6:coauthVersionLast="47" xr6:coauthVersionMax="47" xr10:uidLastSave="{00000000-0000-0000-0000-000000000000}"/>
  <bookViews>
    <workbookView xWindow="-110" yWindow="-110" windowWidth="19420" windowHeight="10300" activeTab="3" xr2:uid="{00000000-000D-0000-FFFF-FFFF00000000}"/>
  </bookViews>
  <sheets>
    <sheet name="25 big" sheetId="4" r:id="rId1"/>
    <sheet name="Renditje" sheetId="5" r:id="rId2"/>
    <sheet name="Transaksione Thesari" sheetId="7" r:id="rId3"/>
    <sheet name="Aktiviteti Ekonomik" sheetId="6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4" i="6" l="1"/>
  <c r="J14" i="6"/>
  <c r="G14" i="7" l="1"/>
  <c r="G19" i="7"/>
  <c r="G18" i="7"/>
  <c r="G11" i="7"/>
  <c r="G9" i="7"/>
  <c r="G17" i="7"/>
  <c r="G13" i="7"/>
  <c r="G7" i="7"/>
  <c r="G10" i="7"/>
  <c r="G8" i="7"/>
  <c r="G20" i="7"/>
  <c r="G15" i="7"/>
  <c r="G12" i="7"/>
  <c r="G16" i="7"/>
  <c r="F32" i="7"/>
  <c r="E32" i="7"/>
  <c r="G32" i="7" l="1"/>
  <c r="D32" i="6"/>
  <c r="D97" i="5"/>
  <c r="E97" i="5" s="1"/>
  <c r="F95" i="5"/>
  <c r="F94" i="5"/>
  <c r="F93" i="5"/>
  <c r="F92" i="5"/>
  <c r="F91" i="5"/>
  <c r="F90" i="5"/>
  <c r="F89" i="5"/>
  <c r="F88" i="5"/>
  <c r="F87" i="5"/>
  <c r="F86" i="5"/>
  <c r="F85" i="5"/>
  <c r="F84" i="5"/>
  <c r="F83" i="5"/>
  <c r="F82" i="5"/>
  <c r="F81" i="5"/>
  <c r="F80" i="5"/>
  <c r="F79" i="5"/>
  <c r="F78" i="5"/>
  <c r="F77" i="5"/>
  <c r="F76" i="5"/>
  <c r="F75" i="5"/>
  <c r="F74" i="5"/>
  <c r="F73" i="5"/>
  <c r="F72" i="5"/>
  <c r="F96" i="5"/>
  <c r="E95" i="5"/>
  <c r="E94" i="5"/>
  <c r="E93" i="5"/>
  <c r="E92" i="5"/>
  <c r="E91" i="5"/>
  <c r="E90" i="5"/>
  <c r="E89" i="5"/>
  <c r="E88" i="5"/>
  <c r="E87" i="5"/>
  <c r="E86" i="5"/>
  <c r="E85" i="5"/>
  <c r="E84" i="5"/>
  <c r="E83" i="5"/>
  <c r="E82" i="5"/>
  <c r="E81" i="5"/>
  <c r="E80" i="5"/>
  <c r="E79" i="5"/>
  <c r="E78" i="5"/>
  <c r="E77" i="5"/>
  <c r="E76" i="5"/>
  <c r="E75" i="5"/>
  <c r="E74" i="5"/>
  <c r="E73" i="5"/>
  <c r="E72" i="5"/>
  <c r="E96" i="5"/>
  <c r="G32" i="5"/>
  <c r="I32" i="4"/>
  <c r="F97" i="5" l="1"/>
</calcChain>
</file>

<file path=xl/sharedStrings.xml><?xml version="1.0" encoding="utf-8"?>
<sst xmlns="http://schemas.openxmlformats.org/spreadsheetml/2006/main" count="475" uniqueCount="157">
  <si>
    <t>Nr.</t>
  </si>
  <si>
    <t>Subjekti</t>
  </si>
  <si>
    <t>NIPT</t>
  </si>
  <si>
    <t>Forma Ligjore</t>
  </si>
  <si>
    <t>Ortakët</t>
  </si>
  <si>
    <t>Origjina e Zotëruesve</t>
  </si>
  <si>
    <t>Lloji i Pronësisë</t>
  </si>
  <si>
    <t>Të ardhurat Vjetore 2022
(në lekë)</t>
  </si>
  <si>
    <t>Origjinë Kapitali</t>
  </si>
  <si>
    <t>Kastrati Group</t>
  </si>
  <si>
    <t>K21711502V</t>
  </si>
  <si>
    <t>Shoqëri Aksionare SH.A</t>
  </si>
  <si>
    <t>Shefqet Kastrati - 65%
Selam Kastrati - 5%
Haredin Kastrati - 5%
Bilbil Kastrati - 5%
Shefit Kastrati - 20%</t>
  </si>
  <si>
    <t>Shqipëri</t>
  </si>
  <si>
    <t>Private</t>
  </si>
  <si>
    <t>Vendas</t>
  </si>
  <si>
    <t>OSHEE Group*</t>
  </si>
  <si>
    <t>K72410014H</t>
  </si>
  <si>
    <t>Ministria e Infrastrukturës dhe Energjisë</t>
  </si>
  <si>
    <t>Publike</t>
  </si>
  <si>
    <t>GSA</t>
  </si>
  <si>
    <t>J61820031J</t>
  </si>
  <si>
    <t>Shoqëri me Përgjegjësi të Kufizuar SH.P.K</t>
  </si>
  <si>
    <t>Agron Shapllo - 60%
Serafin Orgocka - 40%</t>
  </si>
  <si>
    <t>Kurum International Sh.A.</t>
  </si>
  <si>
    <t>K02727230T</t>
  </si>
  <si>
    <t>Hatice Melek Kürüm</t>
  </si>
  <si>
    <t>Gega Oil Group</t>
  </si>
  <si>
    <t>K76911001E</t>
  </si>
  <si>
    <t>Klaudio Gega - 9%
Genc Gega - 9%
Paulin Gega - 82%</t>
  </si>
  <si>
    <t>Ener Trade</t>
  </si>
  <si>
    <t>L82118017S</t>
  </si>
  <si>
    <t>GJONAJ GROUP HOLDINGS - 50%
Artur Mickaj - 50%</t>
  </si>
  <si>
    <t>Korporata Elektroenergjitike Shqiptare (KESH)</t>
  </si>
  <si>
    <t>J61817005F</t>
  </si>
  <si>
    <t>Info-Telecom</t>
  </si>
  <si>
    <t>K92402002P</t>
  </si>
  <si>
    <t>GJONAJ GROUP HOLDINGS - 100%</t>
  </si>
  <si>
    <t>Bankers Petroleum Albania Ltd</t>
  </si>
  <si>
    <t>K43128401L</t>
  </si>
  <si>
    <t>Degë të Shoqërive të Huaja</t>
  </si>
  <si>
    <t>Bankers Petroleum Albania Ltd - %</t>
  </si>
  <si>
    <t>Ishujt Cayman</t>
  </si>
  <si>
    <t>Huaj</t>
  </si>
  <si>
    <t>Big - Market</t>
  </si>
  <si>
    <t>K32125001P</t>
  </si>
  <si>
    <t>Vullnet Sinaj - 60%
Ilir Saliaj - 40%</t>
  </si>
  <si>
    <t>Banka Kombëtare Tregtare</t>
  </si>
  <si>
    <t>J62001011Q</t>
  </si>
  <si>
    <t>ÇALIK HOLDING ANONIM SIRKETI - 100%</t>
  </si>
  <si>
    <t>Turqi</t>
  </si>
  <si>
    <t>Kastrati</t>
  </si>
  <si>
    <t>J61813529P</t>
  </si>
  <si>
    <t>Shefqet Kastrati - 65%
Selam Kastrati - 5%
Bilbil Kastrati - 5%
Haredin Kastrati - 5%
Shefit Kastrati - 20%</t>
  </si>
  <si>
    <t>Gen - I Tirana</t>
  </si>
  <si>
    <t>K81413005A</t>
  </si>
  <si>
    <t>GEN - I d.o.o - 100%</t>
  </si>
  <si>
    <t>Slloveni</t>
  </si>
  <si>
    <t>Europetrol Durres Albania</t>
  </si>
  <si>
    <t>K24010212N</t>
  </si>
  <si>
    <t>Frident Kuqi - 100%</t>
  </si>
  <si>
    <t>Albchrome</t>
  </si>
  <si>
    <t>K11613001M</t>
  </si>
  <si>
    <t>SH.P.K Koncesionare/PPP</t>
  </si>
  <si>
    <t>ALBCHROME HOLDING - 100%</t>
  </si>
  <si>
    <t>Inter Distribution Service</t>
  </si>
  <si>
    <t>K71612801P</t>
  </si>
  <si>
    <t>Plarent Kristo - 33.33%
Roland Joti - 33.33%
Investment Joti - Infosoft Group (ish "INVESTMENT JOTI") - 33.33%</t>
  </si>
  <si>
    <t>Devoll Hydropower</t>
  </si>
  <si>
    <t>K82418002C</t>
  </si>
  <si>
    <t>SH.A Koncesionare/PPP</t>
  </si>
  <si>
    <t>Statkraft Markets B.V - 100%</t>
  </si>
  <si>
    <t>Hollandë</t>
  </si>
  <si>
    <t>Agna</t>
  </si>
  <si>
    <t>J62903631L</t>
  </si>
  <si>
    <t>Aleksander Naçi - 5%
Kosta Sotiri - 32.5%
Vasil Naçi - 32.5%
Kristo Naçi - 30%</t>
  </si>
  <si>
    <t>Av International Group</t>
  </si>
  <si>
    <t>K92223503O</t>
  </si>
  <si>
    <t>Piro Bare - 100%</t>
  </si>
  <si>
    <t>Vodafone Albania</t>
  </si>
  <si>
    <t>K11715005L</t>
  </si>
  <si>
    <t>Vodafone Europe B.V. - 100%</t>
  </si>
  <si>
    <t>Eroil</t>
  </si>
  <si>
    <t>L32230076S</t>
  </si>
  <si>
    <t>Drini Kosova - 100%</t>
  </si>
  <si>
    <t>Noa Energy Trade</t>
  </si>
  <si>
    <t>L42203031A</t>
  </si>
  <si>
    <t>NOA HOLDING - 100%</t>
  </si>
  <si>
    <t>Banka Credins</t>
  </si>
  <si>
    <t>K31608801O</t>
  </si>
  <si>
    <t xml:space="preserve">Renis Tershana - 18.12%
B.F.S.E Holding B.V - 15.10%
Aleksandër Pilo - 7.67%
Armaar Group - 5.69%
Kristina Pilo - 4.93%
Monika Milo - 4.27%
A.F.C. - 3.47%
Të Tjerë - </t>
  </si>
  <si>
    <t>Shqipëri, Hollandë</t>
  </si>
  <si>
    <t>Miks (Huaj&amp;Vendas)</t>
  </si>
  <si>
    <t>Philip Morris Albania shpk</t>
  </si>
  <si>
    <t>K71405001S</t>
  </si>
  <si>
    <t>Philip Morris Switzerland Sàrl - 100%</t>
  </si>
  <si>
    <t>Zvicër</t>
  </si>
  <si>
    <t>B o l v - O i l Sha</t>
  </si>
  <si>
    <t>K32528408H</t>
  </si>
  <si>
    <t>Behar Çukaj - 100%</t>
  </si>
  <si>
    <t>Total</t>
  </si>
  <si>
    <t>Komente dhe Analiza: Open Data Albania</t>
  </si>
  <si>
    <t>Burimi: QKB; Open Corporates Albania, Monitor</t>
  </si>
  <si>
    <t>Tregti me shumicë e hidrokarburve, ndërtim</t>
  </si>
  <si>
    <t>Furnizimi, shpërndarja me energji elektrike e klientëve fundor</t>
  </si>
  <si>
    <t>Tregtim i energjisë elektrike, ferrokromit</t>
  </si>
  <si>
    <t>Prodhim, tregtim i çeliqeve të ndërtimit e profileve të tjera të hekurit</t>
  </si>
  <si>
    <t>Tregti me shumicë e hidrokarburve</t>
  </si>
  <si>
    <t>Tregti e energjisë elektrike</t>
  </si>
  <si>
    <t>Prodhimi i energjisë</t>
  </si>
  <si>
    <t>Ofrimi i shërbimeve dhe çdo aktivitet në fushën e telekomunikacionit</t>
  </si>
  <si>
    <t>Marrëveshje koncesionare për nxjerrjen e naftës</t>
  </si>
  <si>
    <t>Zinxhir supermarketesh</t>
  </si>
  <si>
    <t>Shërbime financiare-banka</t>
  </si>
  <si>
    <t>Tregti me pakicë e hidrokarbureve</t>
  </si>
  <si>
    <t>Tregti energji elektrike</t>
  </si>
  <si>
    <t>Tregti me shumicë e hidrokarbureve</t>
  </si>
  <si>
    <t>Nxjerrje dhe përpunim kromi, sipas marrëveshjes koncesionare</t>
  </si>
  <si>
    <t>Tregti me shumicë e produkteve të ndryshme</t>
  </si>
  <si>
    <t>Prodhim energjie elektrike</t>
  </si>
  <si>
    <t>Tregti me shumicë, përpunim pije</t>
  </si>
  <si>
    <t>Tregtim me pakicë e naftës dhe gazit</t>
  </si>
  <si>
    <t>Telekomunikacione</t>
  </si>
  <si>
    <t>Trgetim i produkteve të duhanit</t>
  </si>
  <si>
    <t>Pesha kundrejt PBB-së 2022</t>
  </si>
  <si>
    <t>Pesha kundrjet pagesave të thesarit 2022</t>
  </si>
  <si>
    <t>Burimi: QKB; Open Corporates Albania</t>
  </si>
  <si>
    <t>Tabela 3: 25 Kompanitë me më shumë të ardhura 2022, Pesha ndaj PBB-së dhe Pagesave Thesari 2022</t>
  </si>
  <si>
    <t>Grafiku 3: 25 Kompanitë me më shumë të ardhura 2022, Pesha ndaj PBB-së dhe Pagesave Thesari 2022</t>
  </si>
  <si>
    <t>Aktiviteti Ekonomik</t>
  </si>
  <si>
    <t>Energji Elektrike</t>
  </si>
  <si>
    <t>Tregtim Karburantesh</t>
  </si>
  <si>
    <t>Industri Nxjerrëse dhe Përpunuese</t>
  </si>
  <si>
    <t>Distribucion</t>
  </si>
  <si>
    <t>Telekomunikacion</t>
  </si>
  <si>
    <t>Shërbime Financiare</t>
  </si>
  <si>
    <t>Zinxhir Supermarketesh</t>
  </si>
  <si>
    <t>Nr. Kompanish</t>
  </si>
  <si>
    <t>Transaksione Thesari 2022
(në lekë)</t>
  </si>
  <si>
    <t>Pesha ndaj Xhiro Totale 2022</t>
  </si>
  <si>
    <t>Tabela 4: Transaksione Thesari 2022 dhe Pesha ndaj Xhiros Totale Vjetore</t>
  </si>
  <si>
    <t>Grafiku 4: Transaksione Thesari 2022 dhe Pesha ndaj Xhiros Totale Vjetore</t>
  </si>
  <si>
    <t>Tabela 2: 25 Kompanitë më të mëdha 2022, Renditja sipas të Ardhurave</t>
  </si>
  <si>
    <t>Grafiku 1: 25 Kompanitë më të mëdha 2022, Renditja sipas të Ardhurave</t>
  </si>
  <si>
    <t>Grafiku 2: Pesha e 25 kompanive më të mëdha, kundrejt xhiros totale 2022</t>
  </si>
  <si>
    <t>OSHEE Group</t>
  </si>
  <si>
    <t>Burimi: QKB; Open Corporates Albania, Open Spending Albania</t>
  </si>
  <si>
    <t>Transaksione Thesari, 25 Kompanitë me më shumë të ardhura 2022</t>
  </si>
  <si>
    <t>Kompanitë Big sipas qarkullimit vjetor 2022</t>
  </si>
  <si>
    <t>Tabela 5: Ndarja sipas aktivitetit ekonomik, 25 kompani big 2022</t>
  </si>
  <si>
    <t>Kompanitë me më shumë të ardhura 2022 sipas aktivitetit ekonomik</t>
  </si>
  <si>
    <t>Tabela 6: Numër kompanish dhe vlerë të ardhurash sipas aktivitetit ekonomik, 25 kompani big 2022</t>
  </si>
  <si>
    <t>Grafiku 5: Numër kompanish dhe vlerë të ardhurash sipas aktivitetit ekonomik, 25 kompani big 2022</t>
  </si>
  <si>
    <t>Grafiku 6: Pesha sipas aktiviteteve ekonomike në qarkullimin vjetor total të 25 kompanive big 2022</t>
  </si>
  <si>
    <t>Tabela 1: Kompani Big sipas xhiros vjetore 2022 renditje 25 te parat</t>
  </si>
  <si>
    <t>Kompani Big sipas xhiros vjetore 2022 renditje 25 te parat</t>
  </si>
  <si>
    <t>Kastrati shpk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</si>
</sst>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0" applyFont="1"/>
    <xf numFmtId="0" fontId="0" fillId="0" borderId="0" xfId="0" applyAlignment="1">
      <alignment horizontal="right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2" borderId="1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0" fillId="0" borderId="2" xfId="0" applyBorder="1"/>
    <xf numFmtId="0" fontId="0" fillId="0" borderId="3" xfId="0" applyBorder="1"/>
    <xf numFmtId="164" fontId="1" fillId="0" borderId="2" xfId="1" applyFont="1" applyFill="1" applyBorder="1"/>
    <xf numFmtId="165" fontId="1" fillId="0" borderId="3" xfId="1" applyNumberFormat="1" applyFont="1" applyFill="1" applyBorder="1"/>
    <xf numFmtId="0" fontId="1" fillId="0" borderId="2" xfId="1" applyNumberFormat="1" applyFont="1" applyFill="1" applyBorder="1"/>
    <xf numFmtId="0" fontId="2" fillId="2" borderId="4" xfId="0" applyFont="1" applyFill="1" applyBorder="1"/>
    <xf numFmtId="0" fontId="3" fillId="2" borderId="5" xfId="0" applyFont="1" applyFill="1" applyBorder="1"/>
    <xf numFmtId="0" fontId="2" fillId="2" borderId="0" xfId="0" applyFont="1" applyFill="1"/>
    <xf numFmtId="0" fontId="0" fillId="0" borderId="5" xfId="0" applyBorder="1"/>
    <xf numFmtId="164" fontId="1" fillId="0" borderId="5" xfId="1" applyFont="1" applyFill="1" applyBorder="1"/>
    <xf numFmtId="165" fontId="1" fillId="0" borderId="0" xfId="1" applyNumberFormat="1" applyFont="1" applyFill="1" applyBorder="1"/>
    <xf numFmtId="0" fontId="2" fillId="2" borderId="5" xfId="0" applyFont="1" applyFill="1" applyBorder="1"/>
    <xf numFmtId="165" fontId="0" fillId="0" borderId="0" xfId="1" applyNumberFormat="1" applyFont="1" applyFill="1" applyBorder="1"/>
    <xf numFmtId="165" fontId="4" fillId="0" borderId="0" xfId="1" applyNumberFormat="1" applyFont="1" applyFill="1" applyBorder="1"/>
    <xf numFmtId="4" fontId="0" fillId="0" borderId="5" xfId="0" applyNumberFormat="1" applyBorder="1"/>
    <xf numFmtId="0" fontId="0" fillId="0" borderId="4" xfId="0" applyBorder="1"/>
    <xf numFmtId="0" fontId="4" fillId="0" borderId="6" xfId="0" applyFont="1" applyBorder="1"/>
    <xf numFmtId="0" fontId="2" fillId="2" borderId="7" xfId="0" applyFont="1" applyFill="1" applyBorder="1"/>
    <xf numFmtId="0" fontId="2" fillId="2" borderId="8" xfId="0" applyFont="1" applyFill="1" applyBorder="1"/>
    <xf numFmtId="0" fontId="2" fillId="0" borderId="9" xfId="0" applyFont="1" applyBorder="1"/>
    <xf numFmtId="0" fontId="2" fillId="0" borderId="10" xfId="0" applyFont="1" applyBorder="1"/>
    <xf numFmtId="164" fontId="0" fillId="0" borderId="0" xfId="0" applyNumberFormat="1"/>
    <xf numFmtId="0" fontId="1" fillId="0" borderId="5" xfId="1" applyNumberFormat="1" applyFont="1" applyFill="1" applyBorder="1"/>
    <xf numFmtId="165" fontId="1" fillId="0" borderId="2" xfId="1" applyNumberFormat="1" applyFont="1" applyFill="1" applyBorder="1"/>
    <xf numFmtId="165" fontId="1" fillId="0" borderId="5" xfId="1" applyNumberFormat="1" applyFont="1" applyFill="1" applyBorder="1"/>
    <xf numFmtId="165" fontId="0" fillId="0" borderId="5" xfId="0" applyNumberFormat="1" applyBorder="1"/>
    <xf numFmtId="0" fontId="2" fillId="2" borderId="11" xfId="0" applyFont="1" applyFill="1" applyBorder="1"/>
    <xf numFmtId="0" fontId="2" fillId="2" borderId="10" xfId="0" applyFont="1" applyFill="1" applyBorder="1"/>
    <xf numFmtId="0" fontId="2" fillId="2" borderId="12" xfId="0" applyFont="1" applyFill="1" applyBorder="1"/>
    <xf numFmtId="0" fontId="2" fillId="0" borderId="12" xfId="0" applyFont="1" applyBorder="1"/>
    <xf numFmtId="164" fontId="2" fillId="0" borderId="10" xfId="0" applyNumberFormat="1" applyFont="1" applyBorder="1"/>
    <xf numFmtId="164" fontId="2" fillId="0" borderId="12" xfId="1" applyFont="1" applyFill="1" applyBorder="1"/>
    <xf numFmtId="0" fontId="2" fillId="2" borderId="1" xfId="0" applyFont="1" applyFill="1" applyBorder="1" applyAlignment="1">
      <alignment horizontal="right" indent="1"/>
    </xf>
    <xf numFmtId="0" fontId="2" fillId="2" borderId="4" xfId="0" applyFont="1" applyFill="1" applyBorder="1" applyAlignment="1">
      <alignment horizontal="right" indent="1"/>
    </xf>
    <xf numFmtId="165" fontId="2" fillId="0" borderId="10" xfId="0" applyNumberFormat="1" applyFont="1" applyBorder="1"/>
    <xf numFmtId="10" fontId="0" fillId="0" borderId="0" xfId="2" applyNumberFormat="1" applyFont="1" applyFill="1" applyBorder="1"/>
    <xf numFmtId="10" fontId="0" fillId="0" borderId="6" xfId="2" applyNumberFormat="1" applyFont="1" applyFill="1" applyBorder="1"/>
    <xf numFmtId="0" fontId="3" fillId="2" borderId="10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10" fontId="2" fillId="0" borderId="11" xfId="2" applyNumberFormat="1" applyFont="1" applyFill="1" applyBorder="1"/>
    <xf numFmtId="10" fontId="2" fillId="0" borderId="13" xfId="2" applyNumberFormat="1" applyFont="1" applyFill="1" applyBorder="1"/>
    <xf numFmtId="4" fontId="0" fillId="0" borderId="2" xfId="0" applyNumberFormat="1" applyBorder="1"/>
    <xf numFmtId="10" fontId="0" fillId="0" borderId="5" xfId="2" applyNumberFormat="1" applyFont="1" applyFill="1" applyBorder="1"/>
    <xf numFmtId="10" fontId="2" fillId="0" borderId="10" xfId="0" applyNumberFormat="1" applyFont="1" applyBorder="1"/>
    <xf numFmtId="0" fontId="3" fillId="2" borderId="14" xfId="0" applyFont="1" applyFill="1" applyBorder="1" applyAlignment="1">
      <alignment horizontal="center" vertical="center" wrapText="1"/>
    </xf>
    <xf numFmtId="0" fontId="2" fillId="0" borderId="15" xfId="0" applyFont="1" applyBorder="1"/>
    <xf numFmtId="0" fontId="0" fillId="0" borderId="8" xfId="0" applyBorder="1"/>
    <xf numFmtId="0" fontId="0" fillId="0" borderId="9" xfId="0" applyBorder="1"/>
    <xf numFmtId="165" fontId="0" fillId="0" borderId="2" xfId="1" applyNumberFormat="1" applyFont="1" applyBorder="1"/>
    <xf numFmtId="165" fontId="0" fillId="0" borderId="5" xfId="1" applyNumberFormat="1" applyFont="1" applyBorder="1"/>
    <xf numFmtId="165" fontId="0" fillId="0" borderId="8" xfId="1" applyNumberFormat="1" applyFont="1" applyBorder="1"/>
    <xf numFmtId="165" fontId="2" fillId="0" borderId="8" xfId="1" applyNumberFormat="1" applyFont="1" applyBorder="1"/>
    <xf numFmtId="0" fontId="2" fillId="2" borderId="0" xfId="0" applyFont="1" applyFill="1" applyAlignment="1">
      <alignment horizontal="center"/>
    </xf>
  </cellXfs>
  <cellStyles count="3">
    <cellStyle name="Normal" xfId="0" builtinId="0"/>
    <cellStyle name="Përqindje" xfId="2" builtinId="5"/>
    <cellStyle name="Presje" xfId="1" builtinId="3"/>
  </cellStyles>
  <dxfs count="0"/>
  <tableStyles count="0" defaultTableStyle="TableStyleMedium2" defaultPivotStyle="PivotStyleLight16"/>
  <colors>
    <mruColors>
      <color rgb="FFFF0066"/>
      <color rgb="FFFF6699"/>
      <color rgb="FFCC3300"/>
      <color rgb="FF993300"/>
      <color rgb="FF996600"/>
      <color rgb="FF663300"/>
      <color rgb="FF996633"/>
      <color rgb="FF808000"/>
      <color rgb="FF666633"/>
      <color rgb="FF33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q-A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Renditje!$G$6</c:f>
              <c:strCache>
                <c:ptCount val="1"/>
                <c:pt idx="0">
                  <c:v>Të ardhurat Vjetore 2022
(në lekë)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Pt>
            <c:idx val="1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8-66FB-4E32-BC0D-F8F5AD54D853}"/>
              </c:ext>
            </c:extLst>
          </c:dPt>
          <c:dPt>
            <c:idx val="2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7-66FB-4E32-BC0D-F8F5AD54D853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6-66FB-4E32-BC0D-F8F5AD54D853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5-66FB-4E32-BC0D-F8F5AD54D853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66FB-4E32-BC0D-F8F5AD54D853}"/>
              </c:ext>
            </c:extLst>
          </c:dPt>
          <c:dPt>
            <c:idx val="6"/>
            <c:invertIfNegative val="0"/>
            <c:bubble3D val="0"/>
            <c:spPr>
              <a:solidFill>
                <a:srgbClr val="FF6699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0-66FB-4E32-BC0D-F8F5AD54D853}"/>
              </c:ext>
            </c:extLst>
          </c:dPt>
          <c:dPt>
            <c:idx val="7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4-66FB-4E32-BC0D-F8F5AD54D853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4">
                  <a:lumMod val="5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C-66FB-4E32-BC0D-F8F5AD54D853}"/>
              </c:ext>
            </c:extLst>
          </c:dPt>
          <c:dPt>
            <c:idx val="9"/>
            <c:invertIfNegative val="0"/>
            <c:bubble3D val="0"/>
            <c:spPr>
              <a:solidFill>
                <a:srgbClr val="00206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3-66FB-4E32-BC0D-F8F5AD54D853}"/>
              </c:ext>
            </c:extLst>
          </c:dPt>
          <c:dPt>
            <c:idx val="10"/>
            <c:invertIfNegative val="0"/>
            <c:bubble3D val="0"/>
            <c:spPr>
              <a:solidFill>
                <a:srgbClr val="CC330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F-66FB-4E32-BC0D-F8F5AD54D853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E-66FB-4E32-BC0D-F8F5AD54D853}"/>
              </c:ext>
            </c:extLst>
          </c:dPt>
          <c:dPt>
            <c:idx val="12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2-66FB-4E32-BC0D-F8F5AD54D853}"/>
              </c:ext>
            </c:extLst>
          </c:dPt>
          <c:dPt>
            <c:idx val="13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1-66FB-4E32-BC0D-F8F5AD54D853}"/>
              </c:ext>
            </c:extLst>
          </c:dPt>
          <c:dPt>
            <c:idx val="14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66FB-4E32-BC0D-F8F5AD54D853}"/>
              </c:ext>
            </c:extLst>
          </c:dPt>
          <c:dPt>
            <c:idx val="15"/>
            <c:invertIfNegative val="0"/>
            <c:bubble3D val="0"/>
            <c:spPr>
              <a:solidFill>
                <a:srgbClr val="99330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A-66FB-4E32-BC0D-F8F5AD54D853}"/>
              </c:ext>
            </c:extLst>
          </c:dPt>
          <c:dPt>
            <c:idx val="16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66FB-4E32-BC0D-F8F5AD54D853}"/>
              </c:ext>
            </c:extLst>
          </c:dPt>
          <c:dPt>
            <c:idx val="17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8-66FB-4E32-BC0D-F8F5AD54D853}"/>
              </c:ext>
            </c:extLst>
          </c:dPt>
          <c:dPt>
            <c:idx val="18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66FB-4E32-BC0D-F8F5AD54D853}"/>
              </c:ext>
            </c:extLst>
          </c:dPt>
          <c:dPt>
            <c:idx val="19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6-66FB-4E32-BC0D-F8F5AD54D853}"/>
              </c:ext>
            </c:extLst>
          </c:dPt>
          <c:dPt>
            <c:idx val="20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66FB-4E32-BC0D-F8F5AD54D853}"/>
              </c:ext>
            </c:extLst>
          </c:dPt>
          <c:dPt>
            <c:idx val="21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4-66FB-4E32-BC0D-F8F5AD54D853}"/>
              </c:ext>
            </c:extLst>
          </c:dPt>
          <c:dPt>
            <c:idx val="22"/>
            <c:invertIfNegative val="0"/>
            <c:bubble3D val="0"/>
            <c:spPr>
              <a:solidFill>
                <a:srgbClr val="FF6699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66FB-4E32-BC0D-F8F5AD54D853}"/>
              </c:ext>
            </c:extLst>
          </c:dPt>
          <c:dPt>
            <c:idx val="23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2-66FB-4E32-BC0D-F8F5AD54D853}"/>
              </c:ext>
            </c:extLst>
          </c:dPt>
          <c:dPt>
            <c:idx val="24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66FB-4E32-BC0D-F8F5AD54D85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Renditje!$C$7:$C$31</c:f>
              <c:strCache>
                <c:ptCount val="25"/>
                <c:pt idx="0">
                  <c:v>B o l v - O i l Sha</c:v>
                </c:pt>
                <c:pt idx="1">
                  <c:v>Philip Morris Albania shpk</c:v>
                </c:pt>
                <c:pt idx="2">
                  <c:v>Banka Credins</c:v>
                </c:pt>
                <c:pt idx="3">
                  <c:v>Noa Energy Trade</c:v>
                </c:pt>
                <c:pt idx="4">
                  <c:v>Eroil</c:v>
                </c:pt>
                <c:pt idx="5">
                  <c:v>Vodafone Albania</c:v>
                </c:pt>
                <c:pt idx="6">
                  <c:v>Av International Group</c:v>
                </c:pt>
                <c:pt idx="7">
                  <c:v>Agna</c:v>
                </c:pt>
                <c:pt idx="8">
                  <c:v>Devoll Hydropower</c:v>
                </c:pt>
                <c:pt idx="9">
                  <c:v>Inter Distribution Service</c:v>
                </c:pt>
                <c:pt idx="10">
                  <c:v>Albchrome</c:v>
                </c:pt>
                <c:pt idx="11">
                  <c:v>Europetrol Durres Albania</c:v>
                </c:pt>
                <c:pt idx="12">
                  <c:v>Gen - I Tirana</c:v>
                </c:pt>
                <c:pt idx="13">
                  <c:v>Kastrati</c:v>
                </c:pt>
                <c:pt idx="14">
                  <c:v>Banka Kombëtare Tregtare</c:v>
                </c:pt>
                <c:pt idx="15">
                  <c:v>Big - Market</c:v>
                </c:pt>
                <c:pt idx="16">
                  <c:v>Bankers Petroleum Albania Ltd</c:v>
                </c:pt>
                <c:pt idx="17">
                  <c:v>Info-Telecom</c:v>
                </c:pt>
                <c:pt idx="18">
                  <c:v>Korporata Elektroenergjitike Shqiptare (KESH)</c:v>
                </c:pt>
                <c:pt idx="19">
                  <c:v>Ener Trade</c:v>
                </c:pt>
                <c:pt idx="20">
                  <c:v>Gega Oil Group</c:v>
                </c:pt>
                <c:pt idx="21">
                  <c:v>Kurum International Sh.A.</c:v>
                </c:pt>
                <c:pt idx="22">
                  <c:v>GSA</c:v>
                </c:pt>
                <c:pt idx="23">
                  <c:v>OSHEE Group*</c:v>
                </c:pt>
                <c:pt idx="24">
                  <c:v>Kastrati Group</c:v>
                </c:pt>
              </c:strCache>
            </c:strRef>
          </c:cat>
          <c:val>
            <c:numRef>
              <c:f>Renditje!$G$7:$G$31</c:f>
              <c:numCache>
                <c:formatCode>_(* #\ ##0_);_(* \(#\ ##0\);_(* "-"??_);_(@_)</c:formatCode>
                <c:ptCount val="25"/>
                <c:pt idx="0">
                  <c:v>13575556031</c:v>
                </c:pt>
                <c:pt idx="1">
                  <c:v>13584176000</c:v>
                </c:pt>
                <c:pt idx="2">
                  <c:v>14305319000</c:v>
                </c:pt>
                <c:pt idx="3">
                  <c:v>14870866362</c:v>
                </c:pt>
                <c:pt idx="4">
                  <c:v>15743490788</c:v>
                </c:pt>
                <c:pt idx="5">
                  <c:v>15911000000</c:v>
                </c:pt>
                <c:pt idx="6">
                  <c:v>16595229151</c:v>
                </c:pt>
                <c:pt idx="7">
                  <c:v>17623687827</c:v>
                </c:pt>
                <c:pt idx="8">
                  <c:v>17666392290</c:v>
                </c:pt>
                <c:pt idx="9">
                  <c:v>17695901198</c:v>
                </c:pt>
                <c:pt idx="10">
                  <c:v>18680000000</c:v>
                </c:pt>
                <c:pt idx="11">
                  <c:v>19807075910</c:v>
                </c:pt>
                <c:pt idx="12">
                  <c:v>20114011888</c:v>
                </c:pt>
                <c:pt idx="13">
                  <c:v>21551093541</c:v>
                </c:pt>
                <c:pt idx="14">
                  <c:v>23706242000</c:v>
                </c:pt>
                <c:pt idx="15">
                  <c:v>24481000000</c:v>
                </c:pt>
                <c:pt idx="16">
                  <c:v>26829000000</c:v>
                </c:pt>
                <c:pt idx="17">
                  <c:v>28444308238</c:v>
                </c:pt>
                <c:pt idx="18">
                  <c:v>35628000000</c:v>
                </c:pt>
                <c:pt idx="19">
                  <c:v>42749221875</c:v>
                </c:pt>
                <c:pt idx="20">
                  <c:v>44284978829</c:v>
                </c:pt>
                <c:pt idx="21">
                  <c:v>46165000000</c:v>
                </c:pt>
                <c:pt idx="22">
                  <c:v>49818964000</c:v>
                </c:pt>
                <c:pt idx="23">
                  <c:v>73259000000</c:v>
                </c:pt>
                <c:pt idx="24">
                  <c:v>93168861886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FB-4E32-BC0D-F8F5AD54D85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5"/>
        <c:shape val="box"/>
        <c:axId val="1489836335"/>
        <c:axId val="1489831343"/>
        <c:axId val="0"/>
      </c:bar3DChart>
      <c:catAx>
        <c:axId val="148983633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489831343"/>
        <c:crosses val="autoZero"/>
        <c:auto val="1"/>
        <c:lblAlgn val="ctr"/>
        <c:lblOffset val="100"/>
        <c:noMultiLvlLbl val="0"/>
      </c:catAx>
      <c:valAx>
        <c:axId val="14898313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\ ##0_);_(* \(#\ 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48983633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q-A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q-A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4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2.7227723568285362E-2"/>
          <c:y val="3.1546434498156604E-2"/>
          <c:w val="0.92784653254404381"/>
          <c:h val="0.90536069650553019"/>
        </c:manualLayout>
      </c:layout>
      <c:pie3DChart>
        <c:varyColors val="1"/>
        <c:ser>
          <c:idx val="0"/>
          <c:order val="0"/>
          <c:tx>
            <c:strRef>
              <c:f>Renditje!$G$6</c:f>
              <c:strCache>
                <c:ptCount val="1"/>
                <c:pt idx="0">
                  <c:v>Të ardhurat Vjetore 2022
(në lekë)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46B3-426E-BD87-2156ED3096A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46B3-426E-BD87-2156ED3096A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46B3-426E-BD87-2156ED3096A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46B3-426E-BD87-2156ED3096A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46B3-426E-BD87-2156ED3096A3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46B3-426E-BD87-2156ED3096A3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46B3-426E-BD87-2156ED3096A3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F-46B3-426E-BD87-2156ED3096A3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1-46B3-426E-BD87-2156ED3096A3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3-46B3-426E-BD87-2156ED3096A3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5-46B3-426E-BD87-2156ED3096A3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7-46B3-426E-BD87-2156ED3096A3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9-46B3-426E-BD87-2156ED3096A3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B-46B3-426E-BD87-2156ED3096A3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D-46B3-426E-BD87-2156ED3096A3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F-46B3-426E-BD87-2156ED3096A3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1-46B3-426E-BD87-2156ED3096A3}"/>
              </c:ext>
            </c:extLst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3-46B3-426E-BD87-2156ED3096A3}"/>
              </c:ext>
            </c:extLst>
          </c:dPt>
          <c:dPt>
            <c:idx val="18"/>
            <c:bubble3D val="0"/>
            <c:spPr>
              <a:solidFill>
                <a:schemeClr val="accent1">
                  <a:lumMod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5-46B3-426E-BD87-2156ED3096A3}"/>
              </c:ext>
            </c:extLst>
          </c:dPt>
          <c:dPt>
            <c:idx val="19"/>
            <c:bubble3D val="0"/>
            <c:spPr>
              <a:solidFill>
                <a:schemeClr val="accent2">
                  <a:lumMod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7-46B3-426E-BD87-2156ED3096A3}"/>
              </c:ext>
            </c:extLst>
          </c:dPt>
          <c:dPt>
            <c:idx val="20"/>
            <c:bubble3D val="0"/>
            <c:spPr>
              <a:solidFill>
                <a:schemeClr val="accent3">
                  <a:lumMod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9-46B3-426E-BD87-2156ED3096A3}"/>
              </c:ext>
            </c:extLst>
          </c:dPt>
          <c:dPt>
            <c:idx val="21"/>
            <c:bubble3D val="0"/>
            <c:spPr>
              <a:solidFill>
                <a:schemeClr val="accent4">
                  <a:lumMod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B-46B3-426E-BD87-2156ED3096A3}"/>
              </c:ext>
            </c:extLst>
          </c:dPt>
          <c:dPt>
            <c:idx val="22"/>
            <c:bubble3D val="0"/>
            <c:spPr>
              <a:solidFill>
                <a:schemeClr val="accent5">
                  <a:lumMod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D-46B3-426E-BD87-2156ED3096A3}"/>
              </c:ext>
            </c:extLst>
          </c:dPt>
          <c:dPt>
            <c:idx val="23"/>
            <c:bubble3D val="0"/>
            <c:spPr>
              <a:solidFill>
                <a:schemeClr val="accent6">
                  <a:lumMod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F-46B3-426E-BD87-2156ED3096A3}"/>
              </c:ext>
            </c:extLst>
          </c:dPt>
          <c:dPt>
            <c:idx val="24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31-46B3-426E-BD87-2156ED3096A3}"/>
              </c:ext>
            </c:extLst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eparator>; 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Renditje!$C$7:$C$31</c:f>
              <c:strCache>
                <c:ptCount val="25"/>
                <c:pt idx="0">
                  <c:v>B o l v - O i l Sha</c:v>
                </c:pt>
                <c:pt idx="1">
                  <c:v>Philip Morris Albania shpk</c:v>
                </c:pt>
                <c:pt idx="2">
                  <c:v>Banka Credins</c:v>
                </c:pt>
                <c:pt idx="3">
                  <c:v>Noa Energy Trade</c:v>
                </c:pt>
                <c:pt idx="4">
                  <c:v>Eroil</c:v>
                </c:pt>
                <c:pt idx="5">
                  <c:v>Vodafone Albania</c:v>
                </c:pt>
                <c:pt idx="6">
                  <c:v>Av International Group</c:v>
                </c:pt>
                <c:pt idx="7">
                  <c:v>Agna</c:v>
                </c:pt>
                <c:pt idx="8">
                  <c:v>Devoll Hydropower</c:v>
                </c:pt>
                <c:pt idx="9">
                  <c:v>Inter Distribution Service</c:v>
                </c:pt>
                <c:pt idx="10">
                  <c:v>Albchrome</c:v>
                </c:pt>
                <c:pt idx="11">
                  <c:v>Europetrol Durres Albania</c:v>
                </c:pt>
                <c:pt idx="12">
                  <c:v>Gen - I Tirana</c:v>
                </c:pt>
                <c:pt idx="13">
                  <c:v>Kastrati</c:v>
                </c:pt>
                <c:pt idx="14">
                  <c:v>Banka Kombëtare Tregtare</c:v>
                </c:pt>
                <c:pt idx="15">
                  <c:v>Big - Market</c:v>
                </c:pt>
                <c:pt idx="16">
                  <c:v>Bankers Petroleum Albania Ltd</c:v>
                </c:pt>
                <c:pt idx="17">
                  <c:v>Info-Telecom</c:v>
                </c:pt>
                <c:pt idx="18">
                  <c:v>Korporata Elektroenergjitike Shqiptare (KESH)</c:v>
                </c:pt>
                <c:pt idx="19">
                  <c:v>Ener Trade</c:v>
                </c:pt>
                <c:pt idx="20">
                  <c:v>Gega Oil Group</c:v>
                </c:pt>
                <c:pt idx="21">
                  <c:v>Kurum International Sh.A.</c:v>
                </c:pt>
                <c:pt idx="22">
                  <c:v>GSA</c:v>
                </c:pt>
                <c:pt idx="23">
                  <c:v>OSHEE Group*</c:v>
                </c:pt>
                <c:pt idx="24">
                  <c:v>Kastrati Group</c:v>
                </c:pt>
              </c:strCache>
            </c:strRef>
          </c:cat>
          <c:val>
            <c:numRef>
              <c:f>Renditje!$G$7:$G$31</c:f>
              <c:numCache>
                <c:formatCode>_(* #\ ##0_);_(* \(#\ ##0\);_(* "-"??_);_(@_)</c:formatCode>
                <c:ptCount val="25"/>
                <c:pt idx="0">
                  <c:v>13575556031</c:v>
                </c:pt>
                <c:pt idx="1">
                  <c:v>13584176000</c:v>
                </c:pt>
                <c:pt idx="2">
                  <c:v>14305319000</c:v>
                </c:pt>
                <c:pt idx="3">
                  <c:v>14870866362</c:v>
                </c:pt>
                <c:pt idx="4">
                  <c:v>15743490788</c:v>
                </c:pt>
                <c:pt idx="5">
                  <c:v>15911000000</c:v>
                </c:pt>
                <c:pt idx="6">
                  <c:v>16595229151</c:v>
                </c:pt>
                <c:pt idx="7">
                  <c:v>17623687827</c:v>
                </c:pt>
                <c:pt idx="8">
                  <c:v>17666392290</c:v>
                </c:pt>
                <c:pt idx="9">
                  <c:v>17695901198</c:v>
                </c:pt>
                <c:pt idx="10">
                  <c:v>18680000000</c:v>
                </c:pt>
                <c:pt idx="11">
                  <c:v>19807075910</c:v>
                </c:pt>
                <c:pt idx="12">
                  <c:v>20114011888</c:v>
                </c:pt>
                <c:pt idx="13">
                  <c:v>21551093541</c:v>
                </c:pt>
                <c:pt idx="14">
                  <c:v>23706242000</c:v>
                </c:pt>
                <c:pt idx="15">
                  <c:v>24481000000</c:v>
                </c:pt>
                <c:pt idx="16">
                  <c:v>26829000000</c:v>
                </c:pt>
                <c:pt idx="17">
                  <c:v>28444308238</c:v>
                </c:pt>
                <c:pt idx="18">
                  <c:v>35628000000</c:v>
                </c:pt>
                <c:pt idx="19">
                  <c:v>42749221875</c:v>
                </c:pt>
                <c:pt idx="20">
                  <c:v>44284978829</c:v>
                </c:pt>
                <c:pt idx="21">
                  <c:v>46165000000</c:v>
                </c:pt>
                <c:pt idx="22">
                  <c:v>49818964000</c:v>
                </c:pt>
                <c:pt idx="23">
                  <c:v>73259000000</c:v>
                </c:pt>
                <c:pt idx="24">
                  <c:v>93168861886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37-46F5-8780-10FDA69B29FB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q-A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q-A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Renditje!$D$71</c:f>
              <c:strCache>
                <c:ptCount val="1"/>
                <c:pt idx="0">
                  <c:v>Të ardhurat Vjetore 2022
(në lekë)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strRef>
              <c:f>Renditje!$C$72:$C$96</c:f>
              <c:strCache>
                <c:ptCount val="25"/>
                <c:pt idx="0">
                  <c:v>Kastrati Group</c:v>
                </c:pt>
                <c:pt idx="1">
                  <c:v>OSHEE Group*</c:v>
                </c:pt>
                <c:pt idx="2">
                  <c:v>GSA</c:v>
                </c:pt>
                <c:pt idx="3">
                  <c:v>Kurum International Sh.A.</c:v>
                </c:pt>
                <c:pt idx="4">
                  <c:v>Gega Oil Group</c:v>
                </c:pt>
                <c:pt idx="5">
                  <c:v>Ener Trade</c:v>
                </c:pt>
                <c:pt idx="6">
                  <c:v>Korporata Elektroenergjitike Shqiptare (KESH)</c:v>
                </c:pt>
                <c:pt idx="7">
                  <c:v>Info-Telecom</c:v>
                </c:pt>
                <c:pt idx="8">
                  <c:v>Bankers Petroleum Albania Ltd</c:v>
                </c:pt>
                <c:pt idx="9">
                  <c:v>Big - Market</c:v>
                </c:pt>
                <c:pt idx="10">
                  <c:v>Banka Kombëtare Tregtare</c:v>
                </c:pt>
                <c:pt idx="11">
                  <c:v>Kastrati</c:v>
                </c:pt>
                <c:pt idx="12">
                  <c:v>Gen - I Tirana</c:v>
                </c:pt>
                <c:pt idx="13">
                  <c:v>Europetrol Durres Albania</c:v>
                </c:pt>
                <c:pt idx="14">
                  <c:v>Albchrome</c:v>
                </c:pt>
                <c:pt idx="15">
                  <c:v>Inter Distribution Service</c:v>
                </c:pt>
                <c:pt idx="16">
                  <c:v>Devoll Hydropower</c:v>
                </c:pt>
                <c:pt idx="17">
                  <c:v>Agna</c:v>
                </c:pt>
                <c:pt idx="18">
                  <c:v>Av International Group</c:v>
                </c:pt>
                <c:pt idx="19">
                  <c:v>Vodafone Albania</c:v>
                </c:pt>
                <c:pt idx="20">
                  <c:v>Eroil</c:v>
                </c:pt>
                <c:pt idx="21">
                  <c:v>Noa Energy Trade</c:v>
                </c:pt>
                <c:pt idx="22">
                  <c:v>Banka Credins</c:v>
                </c:pt>
                <c:pt idx="23">
                  <c:v>Philip Morris Albania shpk</c:v>
                </c:pt>
                <c:pt idx="24">
                  <c:v>B o l v - O i l Sha</c:v>
                </c:pt>
              </c:strCache>
            </c:strRef>
          </c:cat>
          <c:val>
            <c:numRef>
              <c:f>Renditje!$D$72:$D$96</c:f>
              <c:numCache>
                <c:formatCode>_(* #\ ##0_);_(* \(#\ ##0\);_(* "-"??_);_(@_)</c:formatCode>
                <c:ptCount val="25"/>
                <c:pt idx="0">
                  <c:v>93168861886</c:v>
                </c:pt>
                <c:pt idx="1">
                  <c:v>73259000000</c:v>
                </c:pt>
                <c:pt idx="2">
                  <c:v>49818964000</c:v>
                </c:pt>
                <c:pt idx="3">
                  <c:v>46165000000</c:v>
                </c:pt>
                <c:pt idx="4">
                  <c:v>44284978829</c:v>
                </c:pt>
                <c:pt idx="5">
                  <c:v>42749221875</c:v>
                </c:pt>
                <c:pt idx="6">
                  <c:v>35628000000</c:v>
                </c:pt>
                <c:pt idx="7">
                  <c:v>28444308238</c:v>
                </c:pt>
                <c:pt idx="8">
                  <c:v>26829000000</c:v>
                </c:pt>
                <c:pt idx="9">
                  <c:v>24481000000</c:v>
                </c:pt>
                <c:pt idx="10">
                  <c:v>23706242000</c:v>
                </c:pt>
                <c:pt idx="11">
                  <c:v>21551093541</c:v>
                </c:pt>
                <c:pt idx="12">
                  <c:v>20114011888</c:v>
                </c:pt>
                <c:pt idx="13">
                  <c:v>19807075910</c:v>
                </c:pt>
                <c:pt idx="14">
                  <c:v>18680000000</c:v>
                </c:pt>
                <c:pt idx="15">
                  <c:v>17695901198</c:v>
                </c:pt>
                <c:pt idx="16">
                  <c:v>17666392290</c:v>
                </c:pt>
                <c:pt idx="17">
                  <c:v>17623687827</c:v>
                </c:pt>
                <c:pt idx="18">
                  <c:v>16595229151</c:v>
                </c:pt>
                <c:pt idx="19">
                  <c:v>15911000000</c:v>
                </c:pt>
                <c:pt idx="20">
                  <c:v>15743490788</c:v>
                </c:pt>
                <c:pt idx="21">
                  <c:v>14870866362</c:v>
                </c:pt>
                <c:pt idx="22">
                  <c:v>14305319000</c:v>
                </c:pt>
                <c:pt idx="23">
                  <c:v>13584176000</c:v>
                </c:pt>
                <c:pt idx="24">
                  <c:v>13575556031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90-4407-8858-DEC995819D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1"/>
        <c:axId val="1611621167"/>
        <c:axId val="1611619919"/>
      </c:barChart>
      <c:lineChart>
        <c:grouping val="standard"/>
        <c:varyColors val="0"/>
        <c:ser>
          <c:idx val="1"/>
          <c:order val="1"/>
          <c:tx>
            <c:strRef>
              <c:f>Renditje!$E$71</c:f>
              <c:strCache>
                <c:ptCount val="1"/>
                <c:pt idx="0">
                  <c:v>Pesha kundrejt PBB-së 2022</c:v>
                </c:pt>
              </c:strCache>
            </c:strRef>
          </c:tx>
          <c:spPr>
            <a:ln w="38100" cap="rnd">
              <a:solidFill>
                <a:srgbClr val="FF0066"/>
              </a:solidFill>
              <a:round/>
            </a:ln>
            <a:effectLst/>
          </c:spPr>
          <c:marker>
            <c:symbol val="x"/>
            <c:size val="7"/>
            <c:spPr>
              <a:solidFill>
                <a:schemeClr val="bg1"/>
              </a:solidFill>
              <a:ln w="31750">
                <a:solidFill>
                  <a:srgbClr val="FF0066"/>
                </a:solidFill>
              </a:ln>
              <a:effectLst/>
            </c:spPr>
          </c:marker>
          <c:cat>
            <c:strRef>
              <c:f>Renditje!$C$72:$C$96</c:f>
              <c:strCache>
                <c:ptCount val="25"/>
                <c:pt idx="0">
                  <c:v>Kastrati Group</c:v>
                </c:pt>
                <c:pt idx="1">
                  <c:v>OSHEE Group*</c:v>
                </c:pt>
                <c:pt idx="2">
                  <c:v>GSA</c:v>
                </c:pt>
                <c:pt idx="3">
                  <c:v>Kurum International Sh.A.</c:v>
                </c:pt>
                <c:pt idx="4">
                  <c:v>Gega Oil Group</c:v>
                </c:pt>
                <c:pt idx="5">
                  <c:v>Ener Trade</c:v>
                </c:pt>
                <c:pt idx="6">
                  <c:v>Korporata Elektroenergjitike Shqiptare (KESH)</c:v>
                </c:pt>
                <c:pt idx="7">
                  <c:v>Info-Telecom</c:v>
                </c:pt>
                <c:pt idx="8">
                  <c:v>Bankers Petroleum Albania Ltd</c:v>
                </c:pt>
                <c:pt idx="9">
                  <c:v>Big - Market</c:v>
                </c:pt>
                <c:pt idx="10">
                  <c:v>Banka Kombëtare Tregtare</c:v>
                </c:pt>
                <c:pt idx="11">
                  <c:v>Kastrati</c:v>
                </c:pt>
                <c:pt idx="12">
                  <c:v>Gen - I Tirana</c:v>
                </c:pt>
                <c:pt idx="13">
                  <c:v>Europetrol Durres Albania</c:v>
                </c:pt>
                <c:pt idx="14">
                  <c:v>Albchrome</c:v>
                </c:pt>
                <c:pt idx="15">
                  <c:v>Inter Distribution Service</c:v>
                </c:pt>
                <c:pt idx="16">
                  <c:v>Devoll Hydropower</c:v>
                </c:pt>
                <c:pt idx="17">
                  <c:v>Agna</c:v>
                </c:pt>
                <c:pt idx="18">
                  <c:v>Av International Group</c:v>
                </c:pt>
                <c:pt idx="19">
                  <c:v>Vodafone Albania</c:v>
                </c:pt>
                <c:pt idx="20">
                  <c:v>Eroil</c:v>
                </c:pt>
                <c:pt idx="21">
                  <c:v>Noa Energy Trade</c:v>
                </c:pt>
                <c:pt idx="22">
                  <c:v>Banka Credins</c:v>
                </c:pt>
                <c:pt idx="23">
                  <c:v>Philip Morris Albania shpk</c:v>
                </c:pt>
                <c:pt idx="24">
                  <c:v>B o l v - O i l Sha</c:v>
                </c:pt>
              </c:strCache>
            </c:strRef>
          </c:cat>
          <c:val>
            <c:numRef>
              <c:f>Renditje!$E$72:$E$96</c:f>
              <c:numCache>
                <c:formatCode>0.00%</c:formatCode>
                <c:ptCount val="25"/>
                <c:pt idx="0">
                  <c:v>4.3649851431275359E-2</c:v>
                </c:pt>
                <c:pt idx="1">
                  <c:v>3.4322029927944302E-2</c:v>
                </c:pt>
                <c:pt idx="2">
                  <c:v>2.3340312772317118E-2</c:v>
                </c:pt>
                <c:pt idx="3">
                  <c:v>2.1628421240032607E-2</c:v>
                </c:pt>
                <c:pt idx="4">
                  <c:v>2.0747626485855906E-2</c:v>
                </c:pt>
                <c:pt idx="5">
                  <c:v>2.0028120402818511E-2</c:v>
                </c:pt>
                <c:pt idx="6">
                  <c:v>1.6691809638034912E-2</c:v>
                </c:pt>
                <c:pt idx="7">
                  <c:v>1.3326231570514322E-2</c:v>
                </c:pt>
                <c:pt idx="8">
                  <c:v>1.256945550631073E-2</c:v>
                </c:pt>
                <c:pt idx="9">
                  <c:v>1.1469411467068953E-2</c:v>
                </c:pt>
                <c:pt idx="10">
                  <c:v>1.1106435351330079E-2</c:v>
                </c:pt>
                <c:pt idx="11">
                  <c:v>1.0096742755076226E-2</c:v>
                </c:pt>
                <c:pt idx="12">
                  <c:v>9.4234663043580112E-3</c:v>
                </c:pt>
                <c:pt idx="13">
                  <c:v>9.2796660092013903E-3</c:v>
                </c:pt>
                <c:pt idx="14">
                  <c:v>8.7516280464379741E-3</c:v>
                </c:pt>
                <c:pt idx="15">
                  <c:v>8.2905752265209944E-3</c:v>
                </c:pt>
                <c:pt idx="16">
                  <c:v>8.2767502272237479E-3</c:v>
                </c:pt>
                <c:pt idx="17">
                  <c:v>8.2567430764689895E-3</c:v>
                </c:pt>
                <c:pt idx="18">
                  <c:v>7.7749075414859032E-3</c:v>
                </c:pt>
                <c:pt idx="19">
                  <c:v>7.4543444243508894E-3</c:v>
                </c:pt>
                <c:pt idx="20">
                  <c:v>7.3758659276819431E-3</c:v>
                </c:pt>
                <c:pt idx="21">
                  <c:v>6.9670391396418766E-3</c:v>
                </c:pt>
                <c:pt idx="22">
                  <c:v>6.7020787459123148E-3</c:v>
                </c:pt>
                <c:pt idx="23">
                  <c:v>6.3642213955754619E-3</c:v>
                </c:pt>
                <c:pt idx="24">
                  <c:v>6.3601829179277198E-3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B90-4407-8858-DEC995819D3B}"/>
            </c:ext>
          </c:extLst>
        </c:ser>
        <c:ser>
          <c:idx val="2"/>
          <c:order val="2"/>
          <c:tx>
            <c:strRef>
              <c:f>Renditje!$F$71</c:f>
              <c:strCache>
                <c:ptCount val="1"/>
                <c:pt idx="0">
                  <c:v>Pesha kundrjet pagesave të thesarit 2022</c:v>
                </c:pt>
              </c:strCache>
            </c:strRef>
          </c:tx>
          <c:spPr>
            <a:ln w="38100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diamond"/>
            <c:size val="8"/>
            <c:spPr>
              <a:solidFill>
                <a:srgbClr val="00B0F0"/>
              </a:solidFill>
              <a:ln w="31750">
                <a:solidFill>
                  <a:schemeClr val="accent2">
                    <a:lumMod val="75000"/>
                  </a:schemeClr>
                </a:solidFill>
              </a:ln>
              <a:effectLst/>
            </c:spPr>
          </c:marker>
          <c:cat>
            <c:strRef>
              <c:f>Renditje!$C$72:$C$96</c:f>
              <c:strCache>
                <c:ptCount val="25"/>
                <c:pt idx="0">
                  <c:v>Kastrati Group</c:v>
                </c:pt>
                <c:pt idx="1">
                  <c:v>OSHEE Group*</c:v>
                </c:pt>
                <c:pt idx="2">
                  <c:v>GSA</c:v>
                </c:pt>
                <c:pt idx="3">
                  <c:v>Kurum International Sh.A.</c:v>
                </c:pt>
                <c:pt idx="4">
                  <c:v>Gega Oil Group</c:v>
                </c:pt>
                <c:pt idx="5">
                  <c:v>Ener Trade</c:v>
                </c:pt>
                <c:pt idx="6">
                  <c:v>Korporata Elektroenergjitike Shqiptare (KESH)</c:v>
                </c:pt>
                <c:pt idx="7">
                  <c:v>Info-Telecom</c:v>
                </c:pt>
                <c:pt idx="8">
                  <c:v>Bankers Petroleum Albania Ltd</c:v>
                </c:pt>
                <c:pt idx="9">
                  <c:v>Big - Market</c:v>
                </c:pt>
                <c:pt idx="10">
                  <c:v>Banka Kombëtare Tregtare</c:v>
                </c:pt>
                <c:pt idx="11">
                  <c:v>Kastrati</c:v>
                </c:pt>
                <c:pt idx="12">
                  <c:v>Gen - I Tirana</c:v>
                </c:pt>
                <c:pt idx="13">
                  <c:v>Europetrol Durres Albania</c:v>
                </c:pt>
                <c:pt idx="14">
                  <c:v>Albchrome</c:v>
                </c:pt>
                <c:pt idx="15">
                  <c:v>Inter Distribution Service</c:v>
                </c:pt>
                <c:pt idx="16">
                  <c:v>Devoll Hydropower</c:v>
                </c:pt>
                <c:pt idx="17">
                  <c:v>Agna</c:v>
                </c:pt>
                <c:pt idx="18">
                  <c:v>Av International Group</c:v>
                </c:pt>
                <c:pt idx="19">
                  <c:v>Vodafone Albania</c:v>
                </c:pt>
                <c:pt idx="20">
                  <c:v>Eroil</c:v>
                </c:pt>
                <c:pt idx="21">
                  <c:v>Noa Energy Trade</c:v>
                </c:pt>
                <c:pt idx="22">
                  <c:v>Banka Credins</c:v>
                </c:pt>
                <c:pt idx="23">
                  <c:v>Philip Morris Albania shpk</c:v>
                </c:pt>
                <c:pt idx="24">
                  <c:v>B o l v - O i l Sha</c:v>
                </c:pt>
              </c:strCache>
            </c:strRef>
          </c:cat>
          <c:val>
            <c:numRef>
              <c:f>Renditje!$F$72:$F$96</c:f>
              <c:numCache>
                <c:formatCode>0.00%</c:formatCode>
                <c:ptCount val="25"/>
                <c:pt idx="0">
                  <c:v>0.16762525318435276</c:v>
                </c:pt>
                <c:pt idx="1">
                  <c:v>0.13180431932353312</c:v>
                </c:pt>
                <c:pt idx="2">
                  <c:v>8.9632053937722347E-2</c:v>
                </c:pt>
                <c:pt idx="3">
                  <c:v>8.305800518121878E-2</c:v>
                </c:pt>
                <c:pt idx="4">
                  <c:v>7.9675555096485343E-2</c:v>
                </c:pt>
                <c:pt idx="5">
                  <c:v>7.6912489808010853E-2</c:v>
                </c:pt>
                <c:pt idx="6">
                  <c:v>6.4100305612400363E-2</c:v>
                </c:pt>
                <c:pt idx="7">
                  <c:v>5.1175728387479434E-2</c:v>
                </c:pt>
                <c:pt idx="8">
                  <c:v>4.826953798347057E-2</c:v>
                </c:pt>
                <c:pt idx="9">
                  <c:v>4.4045121300583058E-2</c:v>
                </c:pt>
                <c:pt idx="10">
                  <c:v>4.265121132596613E-2</c:v>
                </c:pt>
                <c:pt idx="11">
                  <c:v>3.8773764518343086E-2</c:v>
                </c:pt>
                <c:pt idx="12">
                  <c:v>3.6188231422259291E-2</c:v>
                </c:pt>
                <c:pt idx="13">
                  <c:v>3.563600592564873E-2</c:v>
                </c:pt>
                <c:pt idx="14">
                  <c:v>3.3608221310195321E-2</c:v>
                </c:pt>
                <c:pt idx="15">
                  <c:v>3.1837674718722404E-2</c:v>
                </c:pt>
                <c:pt idx="16">
                  <c:v>3.1784583610013288E-2</c:v>
                </c:pt>
                <c:pt idx="17">
                  <c:v>3.1707751648373195E-2</c:v>
                </c:pt>
                <c:pt idx="18">
                  <c:v>2.9857394753758714E-2</c:v>
                </c:pt>
                <c:pt idx="19">
                  <c:v>2.8626360239106943E-2</c:v>
                </c:pt>
                <c:pt idx="20">
                  <c:v>2.8324985149792575E-2</c:v>
                </c:pt>
                <c:pt idx="21">
                  <c:v>2.6754998274541496E-2</c:v>
                </c:pt>
                <c:pt idx="22">
                  <c:v>2.5737490731527944E-2</c:v>
                </c:pt>
                <c:pt idx="23">
                  <c:v>2.4440042469199348E-2</c:v>
                </c:pt>
                <c:pt idx="24">
                  <c:v>2.4424533806145867E-2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B90-4407-8858-DEC995819D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27059743"/>
        <c:axId val="1927058495"/>
      </c:lineChart>
      <c:catAx>
        <c:axId val="16116211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611619919"/>
        <c:crosses val="autoZero"/>
        <c:auto val="1"/>
        <c:lblAlgn val="ctr"/>
        <c:lblOffset val="100"/>
        <c:noMultiLvlLbl val="0"/>
      </c:catAx>
      <c:valAx>
        <c:axId val="16116199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\ ##0_);_(* \(#\ 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611621167"/>
        <c:crosses val="autoZero"/>
        <c:crossBetween val="between"/>
      </c:valAx>
      <c:valAx>
        <c:axId val="1927058495"/>
        <c:scaling>
          <c:orientation val="minMax"/>
        </c:scaling>
        <c:delete val="0"/>
        <c:axPos val="r"/>
        <c:numFmt formatCode="0.0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927059743"/>
        <c:crosses val="max"/>
        <c:crossBetween val="between"/>
      </c:valAx>
      <c:catAx>
        <c:axId val="192705974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927058495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q-A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q-AL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q-A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'Transaksione Thesari'!$F$6</c:f>
              <c:strCache>
                <c:ptCount val="1"/>
                <c:pt idx="0">
                  <c:v>Transaksione Thesari 2022
(në lekë)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0-4D70-48EB-B7C6-58CF1E752F49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4D70-48EB-B7C6-58CF1E752F49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4D70-48EB-B7C6-58CF1E752F49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4D70-48EB-B7C6-58CF1E752F49}"/>
              </c:ext>
            </c:extLst>
          </c:dPt>
          <c:dPt>
            <c:idx val="4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4D70-48EB-B7C6-58CF1E752F49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4D70-48EB-B7C6-58CF1E752F49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4D70-48EB-B7C6-58CF1E752F49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4D70-48EB-B7C6-58CF1E752F49}"/>
              </c:ext>
            </c:extLst>
          </c:dPt>
          <c:dPt>
            <c:idx val="8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4D70-48EB-B7C6-58CF1E752F49}"/>
              </c:ext>
            </c:extLst>
          </c:dPt>
          <c:dPt>
            <c:idx val="9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4D70-48EB-B7C6-58CF1E752F49}"/>
              </c:ext>
            </c:extLst>
          </c:dPt>
          <c:cat>
            <c:strRef>
              <c:f>'Transaksione Thesari'!$C$7:$C$20</c:f>
              <c:strCache>
                <c:ptCount val="14"/>
                <c:pt idx="0">
                  <c:v>Kastrati shpk</c:v>
                </c:pt>
                <c:pt idx="1">
                  <c:v>Albchrome</c:v>
                </c:pt>
                <c:pt idx="2">
                  <c:v>Kurum International Sh.A.</c:v>
                </c:pt>
                <c:pt idx="3">
                  <c:v>Europetrol Durres Albania</c:v>
                </c:pt>
                <c:pt idx="4">
                  <c:v>GSA</c:v>
                </c:pt>
                <c:pt idx="5">
                  <c:v>Noa Energy Trade</c:v>
                </c:pt>
                <c:pt idx="6">
                  <c:v>Ener Trade</c:v>
                </c:pt>
                <c:pt idx="7">
                  <c:v>Bankers Petroleum Albania Ltd</c:v>
                </c:pt>
                <c:pt idx="8">
                  <c:v>Vodafone Albania</c:v>
                </c:pt>
                <c:pt idx="9">
                  <c:v>Kastrati Group</c:v>
                </c:pt>
                <c:pt idx="10">
                  <c:v>Gega Oil Group</c:v>
                </c:pt>
                <c:pt idx="11">
                  <c:v>Eroil</c:v>
                </c:pt>
                <c:pt idx="12">
                  <c:v>Agna</c:v>
                </c:pt>
                <c:pt idx="13">
                  <c:v>Devoll Hydropower</c:v>
                </c:pt>
              </c:strCache>
            </c:strRef>
          </c:cat>
          <c:val>
            <c:numRef>
              <c:f>'Transaksione Thesari'!$F$7:$F$20</c:f>
              <c:numCache>
                <c:formatCode>_(* #\ ##0_);_(* \(#\ ##0\);_(* "-"??_);_(@_)</c:formatCode>
                <c:ptCount val="14"/>
                <c:pt idx="0">
                  <c:v>4268059412</c:v>
                </c:pt>
                <c:pt idx="1">
                  <c:v>1427874776</c:v>
                </c:pt>
                <c:pt idx="2">
                  <c:v>1617885099</c:v>
                </c:pt>
                <c:pt idx="3">
                  <c:v>713769496</c:v>
                </c:pt>
                <c:pt idx="4">
                  <c:v>451346866</c:v>
                </c:pt>
                <c:pt idx="5">
                  <c:v>315548002</c:v>
                </c:pt>
                <c:pt idx="6">
                  <c:v>299504530</c:v>
                </c:pt>
                <c:pt idx="7">
                  <c:v>250718896</c:v>
                </c:pt>
                <c:pt idx="8">
                  <c:v>153801394</c:v>
                </c:pt>
                <c:pt idx="9">
                  <c:v>130862460</c:v>
                </c:pt>
                <c:pt idx="10">
                  <c:v>35851213</c:v>
                </c:pt>
                <c:pt idx="11">
                  <c:v>14598835</c:v>
                </c:pt>
                <c:pt idx="12">
                  <c:v>7930000</c:v>
                </c:pt>
                <c:pt idx="13">
                  <c:v>612239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A7-4C99-A6E0-B21356B444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1559307887"/>
        <c:axId val="1559297071"/>
      </c:barChart>
      <c:lineChart>
        <c:grouping val="standard"/>
        <c:varyColors val="0"/>
        <c:ser>
          <c:idx val="1"/>
          <c:order val="1"/>
          <c:tx>
            <c:strRef>
              <c:f>'Transaksione Thesari'!$G$6</c:f>
              <c:strCache>
                <c:ptCount val="1"/>
                <c:pt idx="0">
                  <c:v>Pesha ndaj Xhiro Totale 2022</c:v>
                </c:pt>
              </c:strCache>
            </c:strRef>
          </c:tx>
          <c:spPr>
            <a:ln w="44450" cap="rnd">
              <a:solidFill>
                <a:srgbClr val="FF0066"/>
              </a:solidFill>
              <a:round/>
            </a:ln>
            <a:effectLst/>
          </c:spPr>
          <c:marker>
            <c:symbol val="diamond"/>
            <c:size val="9"/>
            <c:spPr>
              <a:solidFill>
                <a:schemeClr val="bg1"/>
              </a:solidFill>
              <a:ln w="38100">
                <a:solidFill>
                  <a:srgbClr val="FF0066">
                    <a:alpha val="95000"/>
                  </a:srgb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'Transaksione Thesari'!$C$7:$C$20</c:f>
              <c:strCache>
                <c:ptCount val="14"/>
                <c:pt idx="0">
                  <c:v>Kastrati shpk</c:v>
                </c:pt>
                <c:pt idx="1">
                  <c:v>Albchrome</c:v>
                </c:pt>
                <c:pt idx="2">
                  <c:v>Kurum International Sh.A.</c:v>
                </c:pt>
                <c:pt idx="3">
                  <c:v>Europetrol Durres Albania</c:v>
                </c:pt>
                <c:pt idx="4">
                  <c:v>GSA</c:v>
                </c:pt>
                <c:pt idx="5">
                  <c:v>Noa Energy Trade</c:v>
                </c:pt>
                <c:pt idx="6">
                  <c:v>Ener Trade</c:v>
                </c:pt>
                <c:pt idx="7">
                  <c:v>Bankers Petroleum Albania Ltd</c:v>
                </c:pt>
                <c:pt idx="8">
                  <c:v>Vodafone Albania</c:v>
                </c:pt>
                <c:pt idx="9">
                  <c:v>Kastrati Group</c:v>
                </c:pt>
                <c:pt idx="10">
                  <c:v>Gega Oil Group</c:v>
                </c:pt>
                <c:pt idx="11">
                  <c:v>Eroil</c:v>
                </c:pt>
                <c:pt idx="12">
                  <c:v>Agna</c:v>
                </c:pt>
                <c:pt idx="13">
                  <c:v>Devoll Hydropower</c:v>
                </c:pt>
              </c:strCache>
            </c:strRef>
          </c:cat>
          <c:val>
            <c:numRef>
              <c:f>'Transaksione Thesari'!$G$7:$G$20</c:f>
              <c:numCache>
                <c:formatCode>0.00%</c:formatCode>
                <c:ptCount val="14"/>
                <c:pt idx="0">
                  <c:v>0.19804375141707803</c:v>
                </c:pt>
                <c:pt idx="1">
                  <c:v>7.6438692505353317E-2</c:v>
                </c:pt>
                <c:pt idx="2">
                  <c:v>3.504570776562331E-2</c:v>
                </c:pt>
                <c:pt idx="3">
                  <c:v>3.6036086257418699E-2</c:v>
                </c:pt>
                <c:pt idx="4">
                  <c:v>1.0927975870590561E-2</c:v>
                </c:pt>
                <c:pt idx="5">
                  <c:v>2.1219207699043674E-2</c:v>
                </c:pt>
                <c:pt idx="6">
                  <c:v>7.0060814411022536E-3</c:v>
                </c:pt>
                <c:pt idx="7">
                  <c:v>9.3450704834321073E-3</c:v>
                </c:pt>
                <c:pt idx="8">
                  <c:v>9.6663562315379304E-3</c:v>
                </c:pt>
                <c:pt idx="9">
                  <c:v>1.4045729157894115E-3</c:v>
                </c:pt>
                <c:pt idx="10">
                  <c:v>8.0955696373784529E-4</c:v>
                </c:pt>
                <c:pt idx="11">
                  <c:v>9.2729339360540807E-4</c:v>
                </c:pt>
                <c:pt idx="12">
                  <c:v>4.4996257751745978E-4</c:v>
                </c:pt>
                <c:pt idx="13">
                  <c:v>3.4655575963098917E-5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CA7-4C99-A6E0-B21356B444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78222879"/>
        <c:axId val="1778229119"/>
      </c:lineChart>
      <c:catAx>
        <c:axId val="15593078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559297071"/>
        <c:crosses val="autoZero"/>
        <c:auto val="1"/>
        <c:lblAlgn val="ctr"/>
        <c:lblOffset val="100"/>
        <c:noMultiLvlLbl val="0"/>
      </c:catAx>
      <c:valAx>
        <c:axId val="15592970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\ ##0_);_(* \(#\ 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559307887"/>
        <c:crosses val="autoZero"/>
        <c:crossBetween val="between"/>
      </c:valAx>
      <c:valAx>
        <c:axId val="1778229119"/>
        <c:scaling>
          <c:orientation val="minMax"/>
        </c:scaling>
        <c:delete val="0"/>
        <c:axPos val="r"/>
        <c:numFmt formatCode="0.0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778222879"/>
        <c:crosses val="max"/>
        <c:crossBetween val="between"/>
      </c:valAx>
      <c:catAx>
        <c:axId val="1778222879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778229119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q-A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q-AL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q-A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'Aktiviteti Ekonomik'!$K$6</c:f>
              <c:strCache>
                <c:ptCount val="1"/>
                <c:pt idx="0">
                  <c:v>Të ardhurat Vjetore 2022
(në lekë)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'Aktiviteti Ekonomik'!$I$7:$I$14</c:f>
              <c:strCache>
                <c:ptCount val="8"/>
                <c:pt idx="0">
                  <c:v>Energji Elektrike</c:v>
                </c:pt>
                <c:pt idx="1">
                  <c:v>Tregtim Karburantesh</c:v>
                </c:pt>
                <c:pt idx="2">
                  <c:v>Industri Nxjerrëse dhe Përpunuese</c:v>
                </c:pt>
                <c:pt idx="3">
                  <c:v>Distribucion</c:v>
                </c:pt>
                <c:pt idx="4">
                  <c:v>Telekomunikacion</c:v>
                </c:pt>
                <c:pt idx="5">
                  <c:v>Shërbime Financiare</c:v>
                </c:pt>
                <c:pt idx="6">
                  <c:v>Zinxhir Supermarketesh</c:v>
                </c:pt>
                <c:pt idx="7">
                  <c:v>Total</c:v>
                </c:pt>
              </c:strCache>
            </c:strRef>
          </c:cat>
          <c:val>
            <c:numRef>
              <c:f>'Aktiviteti Ekonomik'!$K$7:$K$14</c:f>
              <c:numCache>
                <c:formatCode>_(* #\ ##0_);_(* \(#\ ##0\);_(* "-"??_);_(@_)</c:formatCode>
                <c:ptCount val="8"/>
                <c:pt idx="0">
                  <c:v>254106456415</c:v>
                </c:pt>
                <c:pt idx="1">
                  <c:v>224726286136</c:v>
                </c:pt>
                <c:pt idx="2">
                  <c:v>91674000000</c:v>
                </c:pt>
                <c:pt idx="3">
                  <c:v>48903765025</c:v>
                </c:pt>
                <c:pt idx="4">
                  <c:v>44355308238</c:v>
                </c:pt>
                <c:pt idx="5">
                  <c:v>38011561000</c:v>
                </c:pt>
                <c:pt idx="6">
                  <c:v>24481000000</c:v>
                </c:pt>
                <c:pt idx="7">
                  <c:v>726258376814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987-45AD-8575-96DE02F2B2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818566527"/>
        <c:axId val="818566943"/>
      </c:barChart>
      <c:lineChart>
        <c:grouping val="standard"/>
        <c:varyColors val="0"/>
        <c:ser>
          <c:idx val="0"/>
          <c:order val="0"/>
          <c:tx>
            <c:strRef>
              <c:f>'Aktiviteti Ekonomik'!$J$6</c:f>
              <c:strCache>
                <c:ptCount val="1"/>
                <c:pt idx="0">
                  <c:v>Nr. Kompanish</c:v>
                </c:pt>
              </c:strCache>
            </c:strRef>
          </c:tx>
          <c:spPr>
            <a:ln w="44450" cap="rnd">
              <a:solidFill>
                <a:srgbClr val="FF0066"/>
              </a:solidFill>
              <a:round/>
            </a:ln>
            <a:effectLst/>
          </c:spPr>
          <c:marker>
            <c:symbol val="diamond"/>
            <c:size val="10"/>
            <c:spPr>
              <a:solidFill>
                <a:schemeClr val="bg1"/>
              </a:solidFill>
              <a:ln w="31750">
                <a:solidFill>
                  <a:srgbClr val="FF0066"/>
                </a:solidFill>
              </a:ln>
              <a:effectLst/>
            </c:spPr>
          </c:marker>
          <c:dPt>
            <c:idx val="1"/>
            <c:marker>
              <c:symbol val="square"/>
              <c:size val="8"/>
              <c:spPr>
                <a:solidFill>
                  <a:schemeClr val="bg1"/>
                </a:solidFill>
                <a:ln w="31750">
                  <a:solidFill>
                    <a:srgbClr val="FF0066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7987-45AD-8575-96DE02F2B20B}"/>
              </c:ext>
            </c:extLst>
          </c:dPt>
          <c:dPt>
            <c:idx val="2"/>
            <c:marker>
              <c:symbol val="triangle"/>
              <c:size val="10"/>
              <c:spPr>
                <a:solidFill>
                  <a:schemeClr val="bg1"/>
                </a:solidFill>
                <a:ln w="31750">
                  <a:solidFill>
                    <a:srgbClr val="FF0066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7987-45AD-8575-96DE02F2B20B}"/>
              </c:ext>
            </c:extLst>
          </c:dPt>
          <c:dPt>
            <c:idx val="3"/>
            <c:marker>
              <c:symbol val="circle"/>
              <c:size val="9"/>
              <c:spPr>
                <a:solidFill>
                  <a:schemeClr val="bg1"/>
                </a:solidFill>
                <a:ln w="31750">
                  <a:solidFill>
                    <a:srgbClr val="FF0066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7-7987-45AD-8575-96DE02F2B20B}"/>
              </c:ext>
            </c:extLst>
          </c:dPt>
          <c:dPt>
            <c:idx val="5"/>
            <c:marker>
              <c:symbol val="square"/>
              <c:size val="8"/>
              <c:spPr>
                <a:solidFill>
                  <a:schemeClr val="bg1"/>
                </a:solidFill>
                <a:ln w="31750">
                  <a:solidFill>
                    <a:srgbClr val="FF0066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5-7987-45AD-8575-96DE02F2B20B}"/>
              </c:ext>
            </c:extLst>
          </c:dPt>
          <c:dPt>
            <c:idx val="6"/>
            <c:marker>
              <c:symbol val="triangle"/>
              <c:size val="10"/>
              <c:spPr>
                <a:solidFill>
                  <a:schemeClr val="bg1"/>
                </a:solidFill>
                <a:ln w="31750">
                  <a:solidFill>
                    <a:srgbClr val="FF0066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8-7987-45AD-8575-96DE02F2B20B}"/>
              </c:ext>
            </c:extLst>
          </c:dPt>
          <c:dPt>
            <c:idx val="7"/>
            <c:marker>
              <c:symbol val="circle"/>
              <c:size val="9"/>
              <c:spPr>
                <a:solidFill>
                  <a:schemeClr val="bg1"/>
                </a:solidFill>
                <a:ln w="31750">
                  <a:solidFill>
                    <a:srgbClr val="FF0066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6-7987-45AD-8575-96DE02F2B20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'Aktiviteti Ekonomik'!$I$7:$I$14</c:f>
              <c:strCache>
                <c:ptCount val="8"/>
                <c:pt idx="0">
                  <c:v>Energji Elektrike</c:v>
                </c:pt>
                <c:pt idx="1">
                  <c:v>Tregtim Karburantesh</c:v>
                </c:pt>
                <c:pt idx="2">
                  <c:v>Industri Nxjerrëse dhe Përpunuese</c:v>
                </c:pt>
                <c:pt idx="3">
                  <c:v>Distribucion</c:v>
                </c:pt>
                <c:pt idx="4">
                  <c:v>Telekomunikacion</c:v>
                </c:pt>
                <c:pt idx="5">
                  <c:v>Shërbime Financiare</c:v>
                </c:pt>
                <c:pt idx="6">
                  <c:v>Zinxhir Supermarketesh</c:v>
                </c:pt>
                <c:pt idx="7">
                  <c:v>Total</c:v>
                </c:pt>
              </c:strCache>
            </c:strRef>
          </c:cat>
          <c:val>
            <c:numRef>
              <c:f>'Aktiviteti Ekonomik'!$J$7:$J$14</c:f>
              <c:numCache>
                <c:formatCode>General</c:formatCode>
                <c:ptCount val="8"/>
                <c:pt idx="0">
                  <c:v>7</c:v>
                </c:pt>
                <c:pt idx="1">
                  <c:v>7</c:v>
                </c:pt>
                <c:pt idx="2">
                  <c:v>3</c:v>
                </c:pt>
                <c:pt idx="3">
                  <c:v>3</c:v>
                </c:pt>
                <c:pt idx="4">
                  <c:v>2</c:v>
                </c:pt>
                <c:pt idx="5">
                  <c:v>2</c:v>
                </c:pt>
                <c:pt idx="6">
                  <c:v>1</c:v>
                </c:pt>
                <c:pt idx="7">
                  <c:v>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987-45AD-8575-96DE02F2B2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186239"/>
        <c:axId val="1001199135"/>
      </c:lineChart>
      <c:catAx>
        <c:axId val="81856652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818566943"/>
        <c:crosses val="autoZero"/>
        <c:auto val="1"/>
        <c:lblAlgn val="ctr"/>
        <c:lblOffset val="100"/>
        <c:noMultiLvlLbl val="0"/>
      </c:catAx>
      <c:valAx>
        <c:axId val="8185669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\ ##0_);_(* \(#\ 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818566527"/>
        <c:crosses val="autoZero"/>
        <c:crossBetween val="between"/>
      </c:valAx>
      <c:valAx>
        <c:axId val="1001199135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001186239"/>
        <c:crosses val="max"/>
        <c:crossBetween val="between"/>
      </c:valAx>
      <c:catAx>
        <c:axId val="1001186239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01199135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q-A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q-AL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q-A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EE4-4339-8721-C9D79C2E3D8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EE4-4339-8721-C9D79C2E3D8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4EE4-4339-8721-C9D79C2E3D8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4EE4-4339-8721-C9D79C2E3D84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4EE4-4339-8721-C9D79C2E3D84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4EE4-4339-8721-C9D79C2E3D84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4EE4-4339-8721-C9D79C2E3D84}"/>
              </c:ext>
            </c:extLst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'Aktiviteti Ekonomik'!$I$7:$I$13</c:f>
              <c:strCache>
                <c:ptCount val="7"/>
                <c:pt idx="0">
                  <c:v>Energji Elektrike</c:v>
                </c:pt>
                <c:pt idx="1">
                  <c:v>Tregtim Karburantesh</c:v>
                </c:pt>
                <c:pt idx="2">
                  <c:v>Industri Nxjerrëse dhe Përpunuese</c:v>
                </c:pt>
                <c:pt idx="3">
                  <c:v>Distribucion</c:v>
                </c:pt>
                <c:pt idx="4">
                  <c:v>Telekomunikacion</c:v>
                </c:pt>
                <c:pt idx="5">
                  <c:v>Shërbime Financiare</c:v>
                </c:pt>
                <c:pt idx="6">
                  <c:v>Zinxhir Supermarketesh</c:v>
                </c:pt>
              </c:strCache>
            </c:strRef>
          </c:cat>
          <c:val>
            <c:numRef>
              <c:f>'Aktiviteti Ekonomik'!$K$7:$K$13</c:f>
              <c:numCache>
                <c:formatCode>_(* #\ ##0_);_(* \(#\ ##0\);_(* "-"??_);_(@_)</c:formatCode>
                <c:ptCount val="7"/>
                <c:pt idx="0">
                  <c:v>254106456415</c:v>
                </c:pt>
                <c:pt idx="1">
                  <c:v>224726286136</c:v>
                </c:pt>
                <c:pt idx="2">
                  <c:v>91674000000</c:v>
                </c:pt>
                <c:pt idx="3">
                  <c:v>48903765025</c:v>
                </c:pt>
                <c:pt idx="4">
                  <c:v>44355308238</c:v>
                </c:pt>
                <c:pt idx="5">
                  <c:v>38011561000</c:v>
                </c:pt>
                <c:pt idx="6">
                  <c:v>24481000000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37-47B0-9292-B03B6E436B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15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q-A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2310</xdr:colOff>
      <xdr:row>4</xdr:row>
      <xdr:rowOff>131618</xdr:rowOff>
    </xdr:from>
    <xdr:to>
      <xdr:col>17</xdr:col>
      <xdr:colOff>334818</xdr:colOff>
      <xdr:row>32</xdr:row>
      <xdr:rowOff>55417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554179</xdr:colOff>
      <xdr:row>37</xdr:row>
      <xdr:rowOff>135080</xdr:rowOff>
    </xdr:from>
    <xdr:to>
      <xdr:col>5</xdr:col>
      <xdr:colOff>2532146</xdr:colOff>
      <xdr:row>66</xdr:row>
      <xdr:rowOff>11544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1820332</xdr:colOff>
      <xdr:row>70</xdr:row>
      <xdr:rowOff>36304</xdr:rowOff>
    </xdr:from>
    <xdr:to>
      <xdr:col>17</xdr:col>
      <xdr:colOff>88514</xdr:colOff>
      <xdr:row>97</xdr:row>
      <xdr:rowOff>39768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489856</xdr:colOff>
      <xdr:row>38</xdr:row>
      <xdr:rowOff>16327</xdr:rowOff>
    </xdr:from>
    <xdr:to>
      <xdr:col>6</xdr:col>
      <xdr:colOff>971550</xdr:colOff>
      <xdr:row>60</xdr:row>
      <xdr:rowOff>180974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385948</xdr:colOff>
      <xdr:row>19</xdr:row>
      <xdr:rowOff>167245</xdr:rowOff>
    </xdr:from>
    <xdr:to>
      <xdr:col>12</xdr:col>
      <xdr:colOff>95250</xdr:colOff>
      <xdr:row>39</xdr:row>
      <xdr:rowOff>104775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333376</xdr:colOff>
      <xdr:row>37</xdr:row>
      <xdr:rowOff>138113</xdr:rowOff>
    </xdr:from>
    <xdr:to>
      <xdr:col>4</xdr:col>
      <xdr:colOff>1466851</xdr:colOff>
      <xdr:row>58</xdr:row>
      <xdr:rowOff>171450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K35"/>
  <sheetViews>
    <sheetView zoomScale="60" zoomScaleNormal="60" workbookViewId="0">
      <selection activeCell="I7" sqref="I7"/>
    </sheetView>
  </sheetViews>
  <sheetFormatPr defaultRowHeight="14.5" x14ac:dyDescent="0.35"/>
  <cols>
    <col min="3" max="3" width="36.1796875" customWidth="1"/>
    <col min="4" max="4" width="14.81640625" customWidth="1"/>
    <col min="5" max="5" width="33.90625" customWidth="1"/>
    <col min="6" max="6" width="69.36328125" customWidth="1"/>
    <col min="7" max="7" width="20.1796875" bestFit="1" customWidth="1"/>
    <col min="8" max="8" width="14.81640625" bestFit="1" customWidth="1"/>
    <col min="9" max="9" width="24.08984375" bestFit="1" customWidth="1"/>
    <col min="10" max="10" width="19.54296875" bestFit="1" customWidth="1"/>
    <col min="11" max="11" width="21.54296875" bestFit="1" customWidth="1"/>
  </cols>
  <sheetData>
    <row r="2" spans="2:11" x14ac:dyDescent="0.35">
      <c r="B2" s="62" t="s">
        <v>155</v>
      </c>
      <c r="C2" s="62"/>
      <c r="D2" s="62"/>
      <c r="E2" s="62"/>
      <c r="F2" s="62"/>
      <c r="G2" s="62"/>
      <c r="H2" s="62"/>
      <c r="I2" s="1"/>
      <c r="J2" s="1"/>
      <c r="K2" s="1"/>
    </row>
    <row r="4" spans="2:11" x14ac:dyDescent="0.35">
      <c r="B4" s="1" t="s">
        <v>154</v>
      </c>
      <c r="H4" s="2"/>
    </row>
    <row r="6" spans="2:11" s="6" customFormat="1" ht="29" x14ac:dyDescent="0.35">
      <c r="B6" s="3" t="s">
        <v>0</v>
      </c>
      <c r="C6" s="4" t="s">
        <v>1</v>
      </c>
      <c r="D6" s="5" t="s">
        <v>2</v>
      </c>
      <c r="E6" s="4" t="s">
        <v>3</v>
      </c>
      <c r="F6" s="5" t="s">
        <v>4</v>
      </c>
      <c r="G6" s="4" t="s">
        <v>5</v>
      </c>
      <c r="H6" s="5" t="s">
        <v>6</v>
      </c>
      <c r="I6" s="4" t="s">
        <v>7</v>
      </c>
      <c r="J6" s="4" t="s">
        <v>8</v>
      </c>
    </row>
    <row r="7" spans="2:11" x14ac:dyDescent="0.35">
      <c r="B7" s="42">
        <v>1</v>
      </c>
      <c r="C7" s="8" t="s">
        <v>9</v>
      </c>
      <c r="D7" s="9" t="s">
        <v>10</v>
      </c>
      <c r="E7" s="10" t="s">
        <v>11</v>
      </c>
      <c r="F7" s="11" t="s">
        <v>12</v>
      </c>
      <c r="G7" s="10" t="s">
        <v>13</v>
      </c>
      <c r="H7" s="11" t="s">
        <v>14</v>
      </c>
      <c r="I7" s="12">
        <v>93168861886</v>
      </c>
      <c r="J7" s="14" t="s">
        <v>15</v>
      </c>
    </row>
    <row r="8" spans="2:11" x14ac:dyDescent="0.35">
      <c r="B8" s="43">
        <v>2</v>
      </c>
      <c r="C8" s="16" t="s">
        <v>145</v>
      </c>
      <c r="D8" s="17" t="s">
        <v>17</v>
      </c>
      <c r="E8" s="18" t="s">
        <v>11</v>
      </c>
      <c r="F8" t="s">
        <v>18</v>
      </c>
      <c r="G8" s="18" t="s">
        <v>13</v>
      </c>
      <c r="H8" t="s">
        <v>19</v>
      </c>
      <c r="I8" s="19">
        <v>73259000000</v>
      </c>
      <c r="J8" s="18" t="s">
        <v>15</v>
      </c>
    </row>
    <row r="9" spans="2:11" x14ac:dyDescent="0.35">
      <c r="B9" s="43">
        <v>3</v>
      </c>
      <c r="C9" s="21" t="s">
        <v>20</v>
      </c>
      <c r="D9" s="17" t="s">
        <v>21</v>
      </c>
      <c r="E9" s="18" t="s">
        <v>22</v>
      </c>
      <c r="F9" t="s">
        <v>23</v>
      </c>
      <c r="G9" s="18" t="s">
        <v>13</v>
      </c>
      <c r="H9" t="s">
        <v>14</v>
      </c>
      <c r="I9" s="19">
        <v>49818964000</v>
      </c>
      <c r="J9" s="18" t="s">
        <v>15</v>
      </c>
    </row>
    <row r="10" spans="2:11" x14ac:dyDescent="0.35">
      <c r="B10" s="43">
        <v>4</v>
      </c>
      <c r="C10" s="21" t="s">
        <v>24</v>
      </c>
      <c r="D10" s="17" t="s">
        <v>25</v>
      </c>
      <c r="E10" s="18" t="s">
        <v>11</v>
      </c>
      <c r="F10" t="s">
        <v>26</v>
      </c>
      <c r="G10" s="18" t="s">
        <v>13</v>
      </c>
      <c r="H10" t="s">
        <v>14</v>
      </c>
      <c r="I10" s="19">
        <v>46165000000</v>
      </c>
      <c r="J10" s="18" t="s">
        <v>15</v>
      </c>
    </row>
    <row r="11" spans="2:11" x14ac:dyDescent="0.35">
      <c r="B11" s="43">
        <v>5</v>
      </c>
      <c r="C11" s="21" t="s">
        <v>27</v>
      </c>
      <c r="D11" s="17" t="s">
        <v>28</v>
      </c>
      <c r="E11" s="18" t="s">
        <v>11</v>
      </c>
      <c r="F11" t="s">
        <v>29</v>
      </c>
      <c r="G11" s="18" t="s">
        <v>13</v>
      </c>
      <c r="H11" t="s">
        <v>14</v>
      </c>
      <c r="I11" s="19">
        <v>44284978829</v>
      </c>
      <c r="J11" s="18" t="s">
        <v>15</v>
      </c>
    </row>
    <row r="12" spans="2:11" x14ac:dyDescent="0.35">
      <c r="B12" s="43">
        <v>6</v>
      </c>
      <c r="C12" s="21" t="s">
        <v>30</v>
      </c>
      <c r="D12" s="17" t="s">
        <v>31</v>
      </c>
      <c r="E12" s="18" t="s">
        <v>22</v>
      </c>
      <c r="F12" t="s">
        <v>32</v>
      </c>
      <c r="G12" s="18" t="s">
        <v>13</v>
      </c>
      <c r="H12" t="s">
        <v>14</v>
      </c>
      <c r="I12" s="19">
        <v>42749221875</v>
      </c>
      <c r="J12" s="18" t="s">
        <v>15</v>
      </c>
    </row>
    <row r="13" spans="2:11" x14ac:dyDescent="0.35">
      <c r="B13" s="43">
        <v>7</v>
      </c>
      <c r="C13" s="21" t="s">
        <v>33</v>
      </c>
      <c r="D13" s="17" t="s">
        <v>34</v>
      </c>
      <c r="E13" s="18" t="s">
        <v>11</v>
      </c>
      <c r="F13" t="s">
        <v>18</v>
      </c>
      <c r="G13" s="18" t="s">
        <v>13</v>
      </c>
      <c r="H13" t="s">
        <v>19</v>
      </c>
      <c r="I13" s="19">
        <v>35628000000</v>
      </c>
      <c r="J13" s="18" t="s">
        <v>15</v>
      </c>
    </row>
    <row r="14" spans="2:11" x14ac:dyDescent="0.35">
      <c r="B14" s="43">
        <v>8</v>
      </c>
      <c r="C14" s="21" t="s">
        <v>35</v>
      </c>
      <c r="D14" s="17" t="s">
        <v>36</v>
      </c>
      <c r="E14" s="18" t="s">
        <v>22</v>
      </c>
      <c r="F14" t="s">
        <v>37</v>
      </c>
      <c r="G14" s="18" t="s">
        <v>13</v>
      </c>
      <c r="H14" t="s">
        <v>14</v>
      </c>
      <c r="I14" s="19">
        <v>28444308238</v>
      </c>
      <c r="J14" s="18" t="s">
        <v>15</v>
      </c>
    </row>
    <row r="15" spans="2:11" x14ac:dyDescent="0.35">
      <c r="B15" s="43">
        <v>9</v>
      </c>
      <c r="C15" s="21" t="s">
        <v>38</v>
      </c>
      <c r="D15" s="17" t="s">
        <v>39</v>
      </c>
      <c r="E15" s="18" t="s">
        <v>40</v>
      </c>
      <c r="F15" t="s">
        <v>41</v>
      </c>
      <c r="G15" s="18" t="s">
        <v>42</v>
      </c>
      <c r="H15" t="s">
        <v>14</v>
      </c>
      <c r="I15" s="19">
        <v>26829000000</v>
      </c>
      <c r="J15" s="18" t="s">
        <v>43</v>
      </c>
    </row>
    <row r="16" spans="2:11" x14ac:dyDescent="0.35">
      <c r="B16" s="43">
        <v>10</v>
      </c>
      <c r="C16" s="21" t="s">
        <v>44</v>
      </c>
      <c r="D16" s="17" t="s">
        <v>45</v>
      </c>
      <c r="E16" s="18" t="s">
        <v>22</v>
      </c>
      <c r="F16" t="s">
        <v>46</v>
      </c>
      <c r="G16" s="18" t="s">
        <v>13</v>
      </c>
      <c r="H16" t="s">
        <v>14</v>
      </c>
      <c r="I16" s="19">
        <v>24481000000</v>
      </c>
      <c r="J16" s="18" t="s">
        <v>15</v>
      </c>
    </row>
    <row r="17" spans="2:10" x14ac:dyDescent="0.35">
      <c r="B17" s="43">
        <v>11</v>
      </c>
      <c r="C17" s="21" t="s">
        <v>47</v>
      </c>
      <c r="D17" s="17" t="s">
        <v>48</v>
      </c>
      <c r="E17" s="18" t="s">
        <v>11</v>
      </c>
      <c r="F17" t="s">
        <v>49</v>
      </c>
      <c r="G17" s="18" t="s">
        <v>50</v>
      </c>
      <c r="H17" t="s">
        <v>14</v>
      </c>
      <c r="I17" s="19">
        <v>23706242000</v>
      </c>
      <c r="J17" s="18" t="s">
        <v>43</v>
      </c>
    </row>
    <row r="18" spans="2:10" x14ac:dyDescent="0.35">
      <c r="B18" s="43">
        <v>12</v>
      </c>
      <c r="C18" s="21" t="s">
        <v>51</v>
      </c>
      <c r="D18" s="17" t="s">
        <v>52</v>
      </c>
      <c r="E18" s="18" t="s">
        <v>22</v>
      </c>
      <c r="F18" t="s">
        <v>53</v>
      </c>
      <c r="G18" s="18" t="s">
        <v>13</v>
      </c>
      <c r="H18" t="s">
        <v>14</v>
      </c>
      <c r="I18" s="24">
        <v>21551093541</v>
      </c>
      <c r="J18" s="18" t="s">
        <v>15</v>
      </c>
    </row>
    <row r="19" spans="2:10" x14ac:dyDescent="0.35">
      <c r="B19" s="43">
        <v>13</v>
      </c>
      <c r="C19" s="21" t="s">
        <v>54</v>
      </c>
      <c r="D19" s="17" t="s">
        <v>55</v>
      </c>
      <c r="E19" s="18" t="s">
        <v>22</v>
      </c>
      <c r="F19" t="s">
        <v>56</v>
      </c>
      <c r="G19" s="18" t="s">
        <v>57</v>
      </c>
      <c r="H19" t="s">
        <v>14</v>
      </c>
      <c r="I19" s="19">
        <v>20114011888</v>
      </c>
      <c r="J19" s="18" t="s">
        <v>43</v>
      </c>
    </row>
    <row r="20" spans="2:10" x14ac:dyDescent="0.35">
      <c r="B20" s="43">
        <v>14</v>
      </c>
      <c r="C20" s="21" t="s">
        <v>58</v>
      </c>
      <c r="D20" s="17" t="s">
        <v>59</v>
      </c>
      <c r="E20" s="18" t="s">
        <v>11</v>
      </c>
      <c r="F20" t="s">
        <v>60</v>
      </c>
      <c r="G20" s="18" t="s">
        <v>13</v>
      </c>
      <c r="H20" t="s">
        <v>14</v>
      </c>
      <c r="I20" s="19">
        <v>19807075910</v>
      </c>
      <c r="J20" s="18" t="s">
        <v>15</v>
      </c>
    </row>
    <row r="21" spans="2:10" x14ac:dyDescent="0.35">
      <c r="B21" s="43">
        <v>15</v>
      </c>
      <c r="C21" s="21" t="s">
        <v>61</v>
      </c>
      <c r="D21" s="17" t="s">
        <v>62</v>
      </c>
      <c r="E21" s="18" t="s">
        <v>63</v>
      </c>
      <c r="F21" t="s">
        <v>64</v>
      </c>
      <c r="G21" s="18" t="s">
        <v>13</v>
      </c>
      <c r="H21" t="s">
        <v>14</v>
      </c>
      <c r="I21" s="19">
        <v>18680000000</v>
      </c>
      <c r="J21" s="18" t="s">
        <v>15</v>
      </c>
    </row>
    <row r="22" spans="2:10" x14ac:dyDescent="0.35">
      <c r="B22" s="43">
        <v>16</v>
      </c>
      <c r="C22" s="21" t="s">
        <v>65</v>
      </c>
      <c r="D22" s="17" t="s">
        <v>66</v>
      </c>
      <c r="E22" s="18" t="s">
        <v>22</v>
      </c>
      <c r="F22" t="s">
        <v>67</v>
      </c>
      <c r="G22" s="18" t="s">
        <v>13</v>
      </c>
      <c r="H22" t="s">
        <v>14</v>
      </c>
      <c r="I22" s="19">
        <v>17695901198</v>
      </c>
      <c r="J22" s="18" t="s">
        <v>15</v>
      </c>
    </row>
    <row r="23" spans="2:10" x14ac:dyDescent="0.35">
      <c r="B23" s="43">
        <v>17</v>
      </c>
      <c r="C23" s="21" t="s">
        <v>68</v>
      </c>
      <c r="D23" s="17" t="s">
        <v>69</v>
      </c>
      <c r="E23" s="18" t="s">
        <v>70</v>
      </c>
      <c r="F23" t="s">
        <v>71</v>
      </c>
      <c r="G23" s="18" t="s">
        <v>72</v>
      </c>
      <c r="H23" t="s">
        <v>14</v>
      </c>
      <c r="I23" s="19">
        <v>17666392290</v>
      </c>
      <c r="J23" s="18" t="s">
        <v>43</v>
      </c>
    </row>
    <row r="24" spans="2:10" x14ac:dyDescent="0.35">
      <c r="B24" s="43">
        <v>18</v>
      </c>
      <c r="C24" s="21" t="s">
        <v>73</v>
      </c>
      <c r="D24" s="17" t="s">
        <v>74</v>
      </c>
      <c r="E24" s="18" t="s">
        <v>11</v>
      </c>
      <c r="F24" t="s">
        <v>75</v>
      </c>
      <c r="G24" s="18" t="s">
        <v>13</v>
      </c>
      <c r="H24" t="s">
        <v>14</v>
      </c>
      <c r="I24" s="19">
        <v>17623687827</v>
      </c>
      <c r="J24" s="18" t="s">
        <v>15</v>
      </c>
    </row>
    <row r="25" spans="2:10" x14ac:dyDescent="0.35">
      <c r="B25" s="43">
        <v>19</v>
      </c>
      <c r="C25" s="21" t="s">
        <v>76</v>
      </c>
      <c r="D25" s="17" t="s">
        <v>77</v>
      </c>
      <c r="E25" s="18" t="s">
        <v>11</v>
      </c>
      <c r="F25" t="s">
        <v>78</v>
      </c>
      <c r="G25" s="18" t="s">
        <v>13</v>
      </c>
      <c r="H25" t="s">
        <v>14</v>
      </c>
      <c r="I25" s="19">
        <v>16595229151</v>
      </c>
      <c r="J25" s="18" t="s">
        <v>15</v>
      </c>
    </row>
    <row r="26" spans="2:10" x14ac:dyDescent="0.35">
      <c r="B26" s="43">
        <v>20</v>
      </c>
      <c r="C26" s="21" t="s">
        <v>79</v>
      </c>
      <c r="D26" s="17" t="s">
        <v>80</v>
      </c>
      <c r="E26" s="18" t="s">
        <v>11</v>
      </c>
      <c r="F26" t="s">
        <v>81</v>
      </c>
      <c r="G26" s="18" t="s">
        <v>72</v>
      </c>
      <c r="H26" t="s">
        <v>14</v>
      </c>
      <c r="I26" s="19">
        <v>15911000000</v>
      </c>
      <c r="J26" s="18" t="s">
        <v>43</v>
      </c>
    </row>
    <row r="27" spans="2:10" x14ac:dyDescent="0.35">
      <c r="B27" s="43">
        <v>21</v>
      </c>
      <c r="C27" s="21" t="s">
        <v>82</v>
      </c>
      <c r="D27" s="17" t="s">
        <v>83</v>
      </c>
      <c r="E27" s="18" t="s">
        <v>11</v>
      </c>
      <c r="F27" t="s">
        <v>84</v>
      </c>
      <c r="G27" s="18" t="s">
        <v>13</v>
      </c>
      <c r="H27" t="s">
        <v>14</v>
      </c>
      <c r="I27" s="19">
        <v>15743490788</v>
      </c>
      <c r="J27" s="18" t="s">
        <v>15</v>
      </c>
    </row>
    <row r="28" spans="2:10" x14ac:dyDescent="0.35">
      <c r="B28" s="43">
        <v>22</v>
      </c>
      <c r="C28" s="21" t="s">
        <v>85</v>
      </c>
      <c r="D28" s="17" t="s">
        <v>86</v>
      </c>
      <c r="E28" s="18" t="s">
        <v>22</v>
      </c>
      <c r="F28" t="s">
        <v>87</v>
      </c>
      <c r="G28" s="18" t="s">
        <v>13</v>
      </c>
      <c r="H28" t="s">
        <v>14</v>
      </c>
      <c r="I28" s="19">
        <v>14870866362</v>
      </c>
      <c r="J28" s="18" t="s">
        <v>15</v>
      </c>
    </row>
    <row r="29" spans="2:10" x14ac:dyDescent="0.35">
      <c r="B29" s="43">
        <v>23</v>
      </c>
      <c r="C29" s="21" t="s">
        <v>88</v>
      </c>
      <c r="D29" s="17" t="s">
        <v>89</v>
      </c>
      <c r="E29" s="25" t="s">
        <v>11</v>
      </c>
      <c r="F29" s="18" t="s">
        <v>90</v>
      </c>
      <c r="G29" s="26" t="s">
        <v>91</v>
      </c>
      <c r="H29" t="s">
        <v>14</v>
      </c>
      <c r="I29" s="19">
        <v>14305319000</v>
      </c>
      <c r="J29" s="18" t="s">
        <v>92</v>
      </c>
    </row>
    <row r="30" spans="2:10" x14ac:dyDescent="0.35">
      <c r="B30" s="43">
        <v>24</v>
      </c>
      <c r="C30" s="21" t="s">
        <v>93</v>
      </c>
      <c r="D30" s="17" t="s">
        <v>94</v>
      </c>
      <c r="E30" s="18" t="s">
        <v>22</v>
      </c>
      <c r="F30" t="s">
        <v>95</v>
      </c>
      <c r="G30" s="18" t="s">
        <v>96</v>
      </c>
      <c r="H30" t="s">
        <v>14</v>
      </c>
      <c r="I30" s="19">
        <v>13584176000</v>
      </c>
      <c r="J30" s="18" t="s">
        <v>43</v>
      </c>
    </row>
    <row r="31" spans="2:10" x14ac:dyDescent="0.35">
      <c r="B31" s="43">
        <v>25</v>
      </c>
      <c r="C31" s="21" t="s">
        <v>97</v>
      </c>
      <c r="D31" s="17" t="s">
        <v>98</v>
      </c>
      <c r="E31" s="18" t="s">
        <v>11</v>
      </c>
      <c r="F31" t="s">
        <v>99</v>
      </c>
      <c r="G31" s="18" t="s">
        <v>13</v>
      </c>
      <c r="H31" t="s">
        <v>14</v>
      </c>
      <c r="I31" s="19">
        <v>13575556031</v>
      </c>
      <c r="J31" s="18" t="s">
        <v>15</v>
      </c>
    </row>
    <row r="32" spans="2:10" s="1" customFormat="1" x14ac:dyDescent="0.35">
      <c r="B32" s="36"/>
      <c r="C32" s="37" t="s">
        <v>100</v>
      </c>
      <c r="D32" s="38"/>
      <c r="E32" s="30"/>
      <c r="F32" s="39"/>
      <c r="G32" s="30"/>
      <c r="H32" s="39"/>
      <c r="I32" s="40">
        <f>SUM(I7:I31)</f>
        <v>726258376814</v>
      </c>
      <c r="J32" s="30"/>
    </row>
    <row r="33" spans="2:9" x14ac:dyDescent="0.35">
      <c r="I33" s="31"/>
    </row>
    <row r="34" spans="2:9" x14ac:dyDescent="0.35">
      <c r="B34" s="1" t="s">
        <v>101</v>
      </c>
    </row>
    <row r="35" spans="2:9" x14ac:dyDescent="0.35">
      <c r="B35" s="1" t="s">
        <v>102</v>
      </c>
    </row>
  </sheetData>
  <sortState xmlns:xlrd2="http://schemas.microsoft.com/office/spreadsheetml/2017/richdata2" ref="C7:K31">
    <sortCondition descending="1" ref="I7:I31"/>
  </sortState>
  <mergeCells count="1">
    <mergeCell ref="B2:H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K100"/>
  <sheetViews>
    <sheetView topLeftCell="A3" zoomScale="60" zoomScaleNormal="60" workbookViewId="0">
      <selection activeCell="D20" sqref="D20"/>
    </sheetView>
  </sheetViews>
  <sheetFormatPr defaultRowHeight="14.5" x14ac:dyDescent="0.35"/>
  <cols>
    <col min="3" max="3" width="36.1796875" customWidth="1"/>
    <col min="4" max="4" width="22.1796875" customWidth="1"/>
    <col min="5" max="6" width="41.453125" customWidth="1"/>
    <col min="7" max="7" width="30" bestFit="1" customWidth="1"/>
    <col min="8" max="8" width="15.1796875" customWidth="1"/>
    <col min="9" max="9" width="23.453125" bestFit="1" customWidth="1"/>
    <col min="10" max="10" width="18.90625" bestFit="1" customWidth="1"/>
    <col min="11" max="11" width="21.54296875" bestFit="1" customWidth="1"/>
  </cols>
  <sheetData>
    <row r="2" spans="2:11" x14ac:dyDescent="0.35">
      <c r="B2" s="62" t="s">
        <v>148</v>
      </c>
      <c r="C2" s="62"/>
      <c r="D2" s="62"/>
      <c r="E2" s="62"/>
      <c r="F2" s="62"/>
      <c r="G2" s="62"/>
      <c r="H2" s="62"/>
      <c r="I2" s="1"/>
      <c r="J2" s="1"/>
      <c r="K2" s="1"/>
    </row>
    <row r="4" spans="2:11" x14ac:dyDescent="0.35">
      <c r="B4" s="1" t="s">
        <v>142</v>
      </c>
      <c r="H4" s="2"/>
      <c r="I4" s="1" t="s">
        <v>143</v>
      </c>
    </row>
    <row r="6" spans="2:11" s="6" customFormat="1" ht="29" x14ac:dyDescent="0.35">
      <c r="B6" s="3" t="s">
        <v>0</v>
      </c>
      <c r="C6" s="4" t="s">
        <v>1</v>
      </c>
      <c r="D6" s="5" t="s">
        <v>2</v>
      </c>
      <c r="E6" s="4" t="s">
        <v>3</v>
      </c>
      <c r="F6" s="5" t="s">
        <v>4</v>
      </c>
      <c r="G6" s="4" t="s">
        <v>7</v>
      </c>
    </row>
    <row r="7" spans="2:11" x14ac:dyDescent="0.35">
      <c r="B7" s="42">
        <v>1</v>
      </c>
      <c r="C7" s="8" t="s">
        <v>97</v>
      </c>
      <c r="D7" s="9" t="s">
        <v>98</v>
      </c>
      <c r="E7" s="10" t="s">
        <v>11</v>
      </c>
      <c r="F7" s="11" t="s">
        <v>99</v>
      </c>
      <c r="G7" s="33">
        <v>13575556031</v>
      </c>
    </row>
    <row r="8" spans="2:11" x14ac:dyDescent="0.35">
      <c r="B8" s="43">
        <v>2</v>
      </c>
      <c r="C8" s="21" t="s">
        <v>93</v>
      </c>
      <c r="D8" s="17" t="s">
        <v>94</v>
      </c>
      <c r="E8" s="18" t="s">
        <v>22</v>
      </c>
      <c r="F8" t="s">
        <v>95</v>
      </c>
      <c r="G8" s="34">
        <v>13584176000</v>
      </c>
    </row>
    <row r="9" spans="2:11" x14ac:dyDescent="0.35">
      <c r="B9" s="43">
        <v>3</v>
      </c>
      <c r="C9" s="21" t="s">
        <v>88</v>
      </c>
      <c r="D9" s="17" t="s">
        <v>89</v>
      </c>
      <c r="E9" s="18" t="s">
        <v>11</v>
      </c>
      <c r="F9" t="s">
        <v>90</v>
      </c>
      <c r="G9" s="34">
        <v>14305319000</v>
      </c>
    </row>
    <row r="10" spans="2:11" x14ac:dyDescent="0.35">
      <c r="B10" s="43">
        <v>4</v>
      </c>
      <c r="C10" s="21" t="s">
        <v>85</v>
      </c>
      <c r="D10" s="17" t="s">
        <v>86</v>
      </c>
      <c r="E10" s="18" t="s">
        <v>22</v>
      </c>
      <c r="F10" t="s">
        <v>87</v>
      </c>
      <c r="G10" s="34">
        <v>14870866362</v>
      </c>
    </row>
    <row r="11" spans="2:11" x14ac:dyDescent="0.35">
      <c r="B11" s="43">
        <v>5</v>
      </c>
      <c r="C11" s="21" t="s">
        <v>82</v>
      </c>
      <c r="D11" s="17" t="s">
        <v>83</v>
      </c>
      <c r="E11" s="18" t="s">
        <v>11</v>
      </c>
      <c r="F11" t="s">
        <v>84</v>
      </c>
      <c r="G11" s="34">
        <v>15743490788</v>
      </c>
    </row>
    <row r="12" spans="2:11" x14ac:dyDescent="0.35">
      <c r="B12" s="43">
        <v>6</v>
      </c>
      <c r="C12" s="21" t="s">
        <v>79</v>
      </c>
      <c r="D12" s="17" t="s">
        <v>80</v>
      </c>
      <c r="E12" s="18" t="s">
        <v>11</v>
      </c>
      <c r="F12" t="s">
        <v>81</v>
      </c>
      <c r="G12" s="34">
        <v>15911000000</v>
      </c>
    </row>
    <row r="13" spans="2:11" x14ac:dyDescent="0.35">
      <c r="B13" s="43">
        <v>7</v>
      </c>
      <c r="C13" s="21" t="s">
        <v>76</v>
      </c>
      <c r="D13" s="17" t="s">
        <v>77</v>
      </c>
      <c r="E13" s="18" t="s">
        <v>11</v>
      </c>
      <c r="F13" t="s">
        <v>78</v>
      </c>
      <c r="G13" s="34">
        <v>16595229151</v>
      </c>
    </row>
    <row r="14" spans="2:11" x14ac:dyDescent="0.35">
      <c r="B14" s="43">
        <v>8</v>
      </c>
      <c r="C14" s="21" t="s">
        <v>73</v>
      </c>
      <c r="D14" s="17" t="s">
        <v>74</v>
      </c>
      <c r="E14" s="18" t="s">
        <v>11</v>
      </c>
      <c r="F14" t="s">
        <v>75</v>
      </c>
      <c r="G14" s="34">
        <v>17623687827</v>
      </c>
    </row>
    <row r="15" spans="2:11" x14ac:dyDescent="0.35">
      <c r="B15" s="43">
        <v>9</v>
      </c>
      <c r="C15" s="21" t="s">
        <v>68</v>
      </c>
      <c r="D15" s="17" t="s">
        <v>69</v>
      </c>
      <c r="E15" s="18" t="s">
        <v>70</v>
      </c>
      <c r="F15" t="s">
        <v>71</v>
      </c>
      <c r="G15" s="34">
        <v>17666392290</v>
      </c>
    </row>
    <row r="16" spans="2:11" x14ac:dyDescent="0.35">
      <c r="B16" s="43">
        <v>10</v>
      </c>
      <c r="C16" s="21" t="s">
        <v>65</v>
      </c>
      <c r="D16" s="17" t="s">
        <v>66</v>
      </c>
      <c r="E16" s="18" t="s">
        <v>22</v>
      </c>
      <c r="F16" t="s">
        <v>67</v>
      </c>
      <c r="G16" s="34">
        <v>17695901198</v>
      </c>
    </row>
    <row r="17" spans="2:7" x14ac:dyDescent="0.35">
      <c r="B17" s="43">
        <v>11</v>
      </c>
      <c r="C17" s="21" t="s">
        <v>61</v>
      </c>
      <c r="D17" s="17" t="s">
        <v>62</v>
      </c>
      <c r="E17" s="18" t="s">
        <v>63</v>
      </c>
      <c r="F17" t="s">
        <v>64</v>
      </c>
      <c r="G17" s="34">
        <v>18680000000</v>
      </c>
    </row>
    <row r="18" spans="2:7" x14ac:dyDescent="0.35">
      <c r="B18" s="43">
        <v>12</v>
      </c>
      <c r="C18" s="21" t="s">
        <v>58</v>
      </c>
      <c r="D18" s="17" t="s">
        <v>59</v>
      </c>
      <c r="E18" s="18" t="s">
        <v>11</v>
      </c>
      <c r="F18" t="s">
        <v>60</v>
      </c>
      <c r="G18" s="34">
        <v>19807075910</v>
      </c>
    </row>
    <row r="19" spans="2:7" x14ac:dyDescent="0.35">
      <c r="B19" s="43">
        <v>13</v>
      </c>
      <c r="C19" s="21" t="s">
        <v>54</v>
      </c>
      <c r="D19" s="17" t="s">
        <v>55</v>
      </c>
      <c r="E19" s="18" t="s">
        <v>22</v>
      </c>
      <c r="F19" t="s">
        <v>56</v>
      </c>
      <c r="G19" s="34">
        <v>20114011888</v>
      </c>
    </row>
    <row r="20" spans="2:7" x14ac:dyDescent="0.35">
      <c r="B20" s="43">
        <v>14</v>
      </c>
      <c r="C20" s="21" t="s">
        <v>51</v>
      </c>
      <c r="D20" s="17" t="s">
        <v>52</v>
      </c>
      <c r="E20" s="18" t="s">
        <v>22</v>
      </c>
      <c r="F20" t="s">
        <v>53</v>
      </c>
      <c r="G20" s="35">
        <v>21551093541</v>
      </c>
    </row>
    <row r="21" spans="2:7" x14ac:dyDescent="0.35">
      <c r="B21" s="43">
        <v>15</v>
      </c>
      <c r="C21" s="21" t="s">
        <v>47</v>
      </c>
      <c r="D21" s="17" t="s">
        <v>48</v>
      </c>
      <c r="E21" s="18" t="s">
        <v>11</v>
      </c>
      <c r="F21" t="s">
        <v>49</v>
      </c>
      <c r="G21" s="34">
        <v>23706242000</v>
      </c>
    </row>
    <row r="22" spans="2:7" x14ac:dyDescent="0.35">
      <c r="B22" s="43">
        <v>16</v>
      </c>
      <c r="C22" s="21" t="s">
        <v>44</v>
      </c>
      <c r="D22" s="17" t="s">
        <v>45</v>
      </c>
      <c r="E22" s="18" t="s">
        <v>22</v>
      </c>
      <c r="F22" t="s">
        <v>46</v>
      </c>
      <c r="G22" s="34">
        <v>24481000000</v>
      </c>
    </row>
    <row r="23" spans="2:7" x14ac:dyDescent="0.35">
      <c r="B23" s="43">
        <v>17</v>
      </c>
      <c r="C23" s="21" t="s">
        <v>38</v>
      </c>
      <c r="D23" s="17" t="s">
        <v>39</v>
      </c>
      <c r="E23" s="18" t="s">
        <v>40</v>
      </c>
      <c r="F23" t="s">
        <v>41</v>
      </c>
      <c r="G23" s="34">
        <v>26829000000</v>
      </c>
    </row>
    <row r="24" spans="2:7" x14ac:dyDescent="0.35">
      <c r="B24" s="43">
        <v>18</v>
      </c>
      <c r="C24" s="21" t="s">
        <v>35</v>
      </c>
      <c r="D24" s="17" t="s">
        <v>36</v>
      </c>
      <c r="E24" s="18" t="s">
        <v>22</v>
      </c>
      <c r="F24" t="s">
        <v>37</v>
      </c>
      <c r="G24" s="34">
        <v>28444308238</v>
      </c>
    </row>
    <row r="25" spans="2:7" x14ac:dyDescent="0.35">
      <c r="B25" s="43">
        <v>19</v>
      </c>
      <c r="C25" s="21" t="s">
        <v>33</v>
      </c>
      <c r="D25" s="17" t="s">
        <v>34</v>
      </c>
      <c r="E25" s="18" t="s">
        <v>11</v>
      </c>
      <c r="F25" t="s">
        <v>18</v>
      </c>
      <c r="G25" s="34">
        <v>35628000000</v>
      </c>
    </row>
    <row r="26" spans="2:7" x14ac:dyDescent="0.35">
      <c r="B26" s="43">
        <v>20</v>
      </c>
      <c r="C26" s="21" t="s">
        <v>30</v>
      </c>
      <c r="D26" s="17" t="s">
        <v>31</v>
      </c>
      <c r="E26" s="18" t="s">
        <v>22</v>
      </c>
      <c r="F26" t="s">
        <v>32</v>
      </c>
      <c r="G26" s="34">
        <v>42749221875</v>
      </c>
    </row>
    <row r="27" spans="2:7" x14ac:dyDescent="0.35">
      <c r="B27" s="43">
        <v>21</v>
      </c>
      <c r="C27" s="21" t="s">
        <v>27</v>
      </c>
      <c r="D27" s="17" t="s">
        <v>28</v>
      </c>
      <c r="E27" s="18" t="s">
        <v>11</v>
      </c>
      <c r="F27" t="s">
        <v>29</v>
      </c>
      <c r="G27" s="34">
        <v>44284978829</v>
      </c>
    </row>
    <row r="28" spans="2:7" x14ac:dyDescent="0.35">
      <c r="B28" s="43">
        <v>22</v>
      </c>
      <c r="C28" s="21" t="s">
        <v>24</v>
      </c>
      <c r="D28" s="17" t="s">
        <v>25</v>
      </c>
      <c r="E28" s="18" t="s">
        <v>11</v>
      </c>
      <c r="F28" t="s">
        <v>26</v>
      </c>
      <c r="G28" s="34">
        <v>46165000000</v>
      </c>
    </row>
    <row r="29" spans="2:7" x14ac:dyDescent="0.35">
      <c r="B29" s="43">
        <v>23</v>
      </c>
      <c r="C29" s="21" t="s">
        <v>20</v>
      </c>
      <c r="D29" s="17" t="s">
        <v>21</v>
      </c>
      <c r="E29" s="25" t="s">
        <v>22</v>
      </c>
      <c r="F29" s="18" t="s">
        <v>23</v>
      </c>
      <c r="G29" s="34">
        <v>49818964000</v>
      </c>
    </row>
    <row r="30" spans="2:7" x14ac:dyDescent="0.35">
      <c r="B30" s="43">
        <v>24</v>
      </c>
      <c r="C30" s="16" t="s">
        <v>16</v>
      </c>
      <c r="D30" s="17" t="s">
        <v>17</v>
      </c>
      <c r="E30" s="18" t="s">
        <v>11</v>
      </c>
      <c r="F30" t="s">
        <v>18</v>
      </c>
      <c r="G30" s="34">
        <v>73259000000</v>
      </c>
    </row>
    <row r="31" spans="2:7" x14ac:dyDescent="0.35">
      <c r="B31" s="43">
        <v>25</v>
      </c>
      <c r="C31" s="21" t="s">
        <v>9</v>
      </c>
      <c r="D31" s="17" t="s">
        <v>10</v>
      </c>
      <c r="E31" s="18" t="s">
        <v>11</v>
      </c>
      <c r="F31" t="s">
        <v>12</v>
      </c>
      <c r="G31" s="34">
        <v>93168861886</v>
      </c>
    </row>
    <row r="32" spans="2:7" s="1" customFormat="1" x14ac:dyDescent="0.35">
      <c r="B32" s="36"/>
      <c r="C32" s="37" t="s">
        <v>100</v>
      </c>
      <c r="D32" s="38"/>
      <c r="E32" s="30"/>
      <c r="F32" s="39"/>
      <c r="G32" s="44">
        <f>SUM(G7:G31)</f>
        <v>726258376814</v>
      </c>
    </row>
    <row r="33" spans="2:9" x14ac:dyDescent="0.35">
      <c r="I33" s="31"/>
    </row>
    <row r="34" spans="2:9" x14ac:dyDescent="0.35">
      <c r="B34" s="1" t="s">
        <v>101</v>
      </c>
    </row>
    <row r="35" spans="2:9" x14ac:dyDescent="0.35">
      <c r="B35" s="1" t="s">
        <v>126</v>
      </c>
    </row>
    <row r="37" spans="2:9" x14ac:dyDescent="0.35">
      <c r="B37" s="1" t="s">
        <v>144</v>
      </c>
    </row>
    <row r="69" spans="2:8" x14ac:dyDescent="0.35">
      <c r="B69" s="1" t="s">
        <v>127</v>
      </c>
      <c r="H69" s="1" t="s">
        <v>128</v>
      </c>
    </row>
    <row r="71" spans="2:8" ht="43.5" x14ac:dyDescent="0.35">
      <c r="B71" s="3" t="s">
        <v>0</v>
      </c>
      <c r="C71" s="4" t="s">
        <v>1</v>
      </c>
      <c r="D71" s="4" t="s">
        <v>7</v>
      </c>
      <c r="E71" s="47" t="s">
        <v>124</v>
      </c>
      <c r="F71" s="48" t="s">
        <v>125</v>
      </c>
    </row>
    <row r="72" spans="2:8" x14ac:dyDescent="0.35">
      <c r="B72" s="42">
        <v>1</v>
      </c>
      <c r="C72" s="8" t="s">
        <v>9</v>
      </c>
      <c r="D72" s="33">
        <v>93168861886</v>
      </c>
      <c r="E72" s="45">
        <f t="shared" ref="E72:E96" si="0">D72/2134460000000</f>
        <v>4.3649851431275359E-2</v>
      </c>
      <c r="F72" s="46">
        <f t="shared" ref="F72:F97" si="1">D72/555816382771</f>
        <v>0.16762525318435276</v>
      </c>
    </row>
    <row r="73" spans="2:8" x14ac:dyDescent="0.35">
      <c r="B73" s="43">
        <v>2</v>
      </c>
      <c r="C73" s="16" t="s">
        <v>16</v>
      </c>
      <c r="D73" s="34">
        <v>73259000000</v>
      </c>
      <c r="E73" s="45">
        <f t="shared" si="0"/>
        <v>3.4322029927944302E-2</v>
      </c>
      <c r="F73" s="46">
        <f t="shared" si="1"/>
        <v>0.13180431932353312</v>
      </c>
    </row>
    <row r="74" spans="2:8" x14ac:dyDescent="0.35">
      <c r="B74" s="43">
        <v>3</v>
      </c>
      <c r="C74" s="21" t="s">
        <v>20</v>
      </c>
      <c r="D74" s="34">
        <v>49818964000</v>
      </c>
      <c r="E74" s="45">
        <f t="shared" si="0"/>
        <v>2.3340312772317118E-2</v>
      </c>
      <c r="F74" s="46">
        <f t="shared" si="1"/>
        <v>8.9632053937722347E-2</v>
      </c>
    </row>
    <row r="75" spans="2:8" x14ac:dyDescent="0.35">
      <c r="B75" s="43">
        <v>4</v>
      </c>
      <c r="C75" s="21" t="s">
        <v>24</v>
      </c>
      <c r="D75" s="34">
        <v>46165000000</v>
      </c>
      <c r="E75" s="45">
        <f t="shared" si="0"/>
        <v>2.1628421240032607E-2</v>
      </c>
      <c r="F75" s="46">
        <f t="shared" si="1"/>
        <v>8.305800518121878E-2</v>
      </c>
    </row>
    <row r="76" spans="2:8" x14ac:dyDescent="0.35">
      <c r="B76" s="43">
        <v>5</v>
      </c>
      <c r="C76" s="21" t="s">
        <v>27</v>
      </c>
      <c r="D76" s="34">
        <v>44284978829</v>
      </c>
      <c r="E76" s="45">
        <f t="shared" si="0"/>
        <v>2.0747626485855906E-2</v>
      </c>
      <c r="F76" s="46">
        <f t="shared" si="1"/>
        <v>7.9675555096485343E-2</v>
      </c>
    </row>
    <row r="77" spans="2:8" x14ac:dyDescent="0.35">
      <c r="B77" s="43">
        <v>6</v>
      </c>
      <c r="C77" s="21" t="s">
        <v>30</v>
      </c>
      <c r="D77" s="34">
        <v>42749221875</v>
      </c>
      <c r="E77" s="45">
        <f t="shared" si="0"/>
        <v>2.0028120402818511E-2</v>
      </c>
      <c r="F77" s="46">
        <f t="shared" si="1"/>
        <v>7.6912489808010853E-2</v>
      </c>
    </row>
    <row r="78" spans="2:8" x14ac:dyDescent="0.35">
      <c r="B78" s="43">
        <v>7</v>
      </c>
      <c r="C78" s="21" t="s">
        <v>33</v>
      </c>
      <c r="D78" s="34">
        <v>35628000000</v>
      </c>
      <c r="E78" s="45">
        <f t="shared" si="0"/>
        <v>1.6691809638034912E-2</v>
      </c>
      <c r="F78" s="46">
        <f t="shared" si="1"/>
        <v>6.4100305612400363E-2</v>
      </c>
    </row>
    <row r="79" spans="2:8" x14ac:dyDescent="0.35">
      <c r="B79" s="43">
        <v>8</v>
      </c>
      <c r="C79" s="21" t="s">
        <v>35</v>
      </c>
      <c r="D79" s="34">
        <v>28444308238</v>
      </c>
      <c r="E79" s="45">
        <f t="shared" si="0"/>
        <v>1.3326231570514322E-2</v>
      </c>
      <c r="F79" s="46">
        <f t="shared" si="1"/>
        <v>5.1175728387479434E-2</v>
      </c>
    </row>
    <row r="80" spans="2:8" x14ac:dyDescent="0.35">
      <c r="B80" s="43">
        <v>9</v>
      </c>
      <c r="C80" s="21" t="s">
        <v>38</v>
      </c>
      <c r="D80" s="34">
        <v>26829000000</v>
      </c>
      <c r="E80" s="45">
        <f t="shared" si="0"/>
        <v>1.256945550631073E-2</v>
      </c>
      <c r="F80" s="46">
        <f t="shared" si="1"/>
        <v>4.826953798347057E-2</v>
      </c>
    </row>
    <row r="81" spans="2:6" x14ac:dyDescent="0.35">
      <c r="B81" s="43">
        <v>10</v>
      </c>
      <c r="C81" s="21" t="s">
        <v>44</v>
      </c>
      <c r="D81" s="34">
        <v>24481000000</v>
      </c>
      <c r="E81" s="45">
        <f t="shared" si="0"/>
        <v>1.1469411467068953E-2</v>
      </c>
      <c r="F81" s="46">
        <f t="shared" si="1"/>
        <v>4.4045121300583058E-2</v>
      </c>
    </row>
    <row r="82" spans="2:6" x14ac:dyDescent="0.35">
      <c r="B82" s="43">
        <v>11</v>
      </c>
      <c r="C82" s="21" t="s">
        <v>47</v>
      </c>
      <c r="D82" s="34">
        <v>23706242000</v>
      </c>
      <c r="E82" s="45">
        <f t="shared" si="0"/>
        <v>1.1106435351330079E-2</v>
      </c>
      <c r="F82" s="46">
        <f t="shared" si="1"/>
        <v>4.265121132596613E-2</v>
      </c>
    </row>
    <row r="83" spans="2:6" x14ac:dyDescent="0.35">
      <c r="B83" s="43">
        <v>12</v>
      </c>
      <c r="C83" s="21" t="s">
        <v>51</v>
      </c>
      <c r="D83" s="35">
        <v>21551093541</v>
      </c>
      <c r="E83" s="45">
        <f t="shared" si="0"/>
        <v>1.0096742755076226E-2</v>
      </c>
      <c r="F83" s="46">
        <f t="shared" si="1"/>
        <v>3.8773764518343086E-2</v>
      </c>
    </row>
    <row r="84" spans="2:6" x14ac:dyDescent="0.35">
      <c r="B84" s="43">
        <v>13</v>
      </c>
      <c r="C84" s="21" t="s">
        <v>54</v>
      </c>
      <c r="D84" s="34">
        <v>20114011888</v>
      </c>
      <c r="E84" s="45">
        <f t="shared" si="0"/>
        <v>9.4234663043580112E-3</v>
      </c>
      <c r="F84" s="46">
        <f t="shared" si="1"/>
        <v>3.6188231422259291E-2</v>
      </c>
    </row>
    <row r="85" spans="2:6" x14ac:dyDescent="0.35">
      <c r="B85" s="43">
        <v>14</v>
      </c>
      <c r="C85" s="21" t="s">
        <v>58</v>
      </c>
      <c r="D85" s="34">
        <v>19807075910</v>
      </c>
      <c r="E85" s="45">
        <f t="shared" si="0"/>
        <v>9.2796660092013903E-3</v>
      </c>
      <c r="F85" s="46">
        <f t="shared" si="1"/>
        <v>3.563600592564873E-2</v>
      </c>
    </row>
    <row r="86" spans="2:6" x14ac:dyDescent="0.35">
      <c r="B86" s="43">
        <v>15</v>
      </c>
      <c r="C86" s="21" t="s">
        <v>61</v>
      </c>
      <c r="D86" s="34">
        <v>18680000000</v>
      </c>
      <c r="E86" s="45">
        <f t="shared" si="0"/>
        <v>8.7516280464379741E-3</v>
      </c>
      <c r="F86" s="46">
        <f t="shared" si="1"/>
        <v>3.3608221310195321E-2</v>
      </c>
    </row>
    <row r="87" spans="2:6" x14ac:dyDescent="0.35">
      <c r="B87" s="43">
        <v>16</v>
      </c>
      <c r="C87" s="21" t="s">
        <v>65</v>
      </c>
      <c r="D87" s="34">
        <v>17695901198</v>
      </c>
      <c r="E87" s="45">
        <f t="shared" si="0"/>
        <v>8.2905752265209944E-3</v>
      </c>
      <c r="F87" s="46">
        <f t="shared" si="1"/>
        <v>3.1837674718722404E-2</v>
      </c>
    </row>
    <row r="88" spans="2:6" x14ac:dyDescent="0.35">
      <c r="B88" s="43">
        <v>17</v>
      </c>
      <c r="C88" s="21" t="s">
        <v>68</v>
      </c>
      <c r="D88" s="34">
        <v>17666392290</v>
      </c>
      <c r="E88" s="45">
        <f t="shared" si="0"/>
        <v>8.2767502272237479E-3</v>
      </c>
      <c r="F88" s="46">
        <f t="shared" si="1"/>
        <v>3.1784583610013288E-2</v>
      </c>
    </row>
    <row r="89" spans="2:6" x14ac:dyDescent="0.35">
      <c r="B89" s="43">
        <v>18</v>
      </c>
      <c r="C89" s="21" t="s">
        <v>73</v>
      </c>
      <c r="D89" s="34">
        <v>17623687827</v>
      </c>
      <c r="E89" s="45">
        <f t="shared" si="0"/>
        <v>8.2567430764689895E-3</v>
      </c>
      <c r="F89" s="46">
        <f t="shared" si="1"/>
        <v>3.1707751648373195E-2</v>
      </c>
    </row>
    <row r="90" spans="2:6" x14ac:dyDescent="0.35">
      <c r="B90" s="43">
        <v>19</v>
      </c>
      <c r="C90" s="21" t="s">
        <v>76</v>
      </c>
      <c r="D90" s="34">
        <v>16595229151</v>
      </c>
      <c r="E90" s="45">
        <f t="shared" si="0"/>
        <v>7.7749075414859032E-3</v>
      </c>
      <c r="F90" s="46">
        <f t="shared" si="1"/>
        <v>2.9857394753758714E-2</v>
      </c>
    </row>
    <row r="91" spans="2:6" x14ac:dyDescent="0.35">
      <c r="B91" s="43">
        <v>20</v>
      </c>
      <c r="C91" s="21" t="s">
        <v>79</v>
      </c>
      <c r="D91" s="34">
        <v>15911000000</v>
      </c>
      <c r="E91" s="45">
        <f t="shared" si="0"/>
        <v>7.4543444243508894E-3</v>
      </c>
      <c r="F91" s="46">
        <f t="shared" si="1"/>
        <v>2.8626360239106943E-2</v>
      </c>
    </row>
    <row r="92" spans="2:6" x14ac:dyDescent="0.35">
      <c r="B92" s="43">
        <v>21</v>
      </c>
      <c r="C92" s="21" t="s">
        <v>82</v>
      </c>
      <c r="D92" s="34">
        <v>15743490788</v>
      </c>
      <c r="E92" s="45">
        <f t="shared" si="0"/>
        <v>7.3758659276819431E-3</v>
      </c>
      <c r="F92" s="46">
        <f t="shared" si="1"/>
        <v>2.8324985149792575E-2</v>
      </c>
    </row>
    <row r="93" spans="2:6" x14ac:dyDescent="0.35">
      <c r="B93" s="43">
        <v>22</v>
      </c>
      <c r="C93" s="21" t="s">
        <v>85</v>
      </c>
      <c r="D93" s="34">
        <v>14870866362</v>
      </c>
      <c r="E93" s="45">
        <f t="shared" si="0"/>
        <v>6.9670391396418766E-3</v>
      </c>
      <c r="F93" s="46">
        <f t="shared" si="1"/>
        <v>2.6754998274541496E-2</v>
      </c>
    </row>
    <row r="94" spans="2:6" x14ac:dyDescent="0.35">
      <c r="B94" s="43">
        <v>23</v>
      </c>
      <c r="C94" s="21" t="s">
        <v>88</v>
      </c>
      <c r="D94" s="34">
        <v>14305319000</v>
      </c>
      <c r="E94" s="45">
        <f t="shared" si="0"/>
        <v>6.7020787459123148E-3</v>
      </c>
      <c r="F94" s="46">
        <f t="shared" si="1"/>
        <v>2.5737490731527944E-2</v>
      </c>
    </row>
    <row r="95" spans="2:6" x14ac:dyDescent="0.35">
      <c r="B95" s="43">
        <v>24</v>
      </c>
      <c r="C95" s="21" t="s">
        <v>93</v>
      </c>
      <c r="D95" s="34">
        <v>13584176000</v>
      </c>
      <c r="E95" s="45">
        <f t="shared" si="0"/>
        <v>6.3642213955754619E-3</v>
      </c>
      <c r="F95" s="46">
        <f t="shared" si="1"/>
        <v>2.4440042469199348E-2</v>
      </c>
    </row>
    <row r="96" spans="2:6" x14ac:dyDescent="0.35">
      <c r="B96" s="43">
        <v>25</v>
      </c>
      <c r="C96" s="21" t="s">
        <v>97</v>
      </c>
      <c r="D96" s="34">
        <v>13575556031</v>
      </c>
      <c r="E96" s="45">
        <f t="shared" si="0"/>
        <v>6.3601829179277198E-3</v>
      </c>
      <c r="F96" s="46">
        <f t="shared" si="1"/>
        <v>2.4424533806145867E-2</v>
      </c>
    </row>
    <row r="97" spans="2:6" x14ac:dyDescent="0.35">
      <c r="B97" s="36"/>
      <c r="C97" s="37" t="s">
        <v>100</v>
      </c>
      <c r="D97" s="44">
        <f>SUM(D72:D96)</f>
        <v>726258376814</v>
      </c>
      <c r="E97" s="49">
        <f t="shared" ref="E97" si="2">D97/2134460000000</f>
        <v>0.34025391753136625</v>
      </c>
      <c r="F97" s="50">
        <f t="shared" si="1"/>
        <v>1.3066516197188509</v>
      </c>
    </row>
    <row r="99" spans="2:6" x14ac:dyDescent="0.35">
      <c r="B99" s="1" t="s">
        <v>101</v>
      </c>
    </row>
    <row r="100" spans="2:6" x14ac:dyDescent="0.35">
      <c r="B100" s="1" t="s">
        <v>126</v>
      </c>
    </row>
  </sheetData>
  <sortState xmlns:xlrd2="http://schemas.microsoft.com/office/spreadsheetml/2017/richdata2" ref="C72:F96">
    <sortCondition descending="1" ref="D72:D96"/>
  </sortState>
  <mergeCells count="1">
    <mergeCell ref="B2:H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H37"/>
  <sheetViews>
    <sheetView topLeftCell="A6" zoomScale="60" zoomScaleNormal="60" workbookViewId="0">
      <selection activeCell="C19" sqref="C19"/>
    </sheetView>
  </sheetViews>
  <sheetFormatPr defaultColWidth="8.90625" defaultRowHeight="14.5" x14ac:dyDescent="0.35"/>
  <cols>
    <col min="3" max="3" width="38.6328125" customWidth="1"/>
    <col min="4" max="4" width="14.81640625" customWidth="1"/>
    <col min="5" max="5" width="22.453125" bestFit="1" customWidth="1"/>
    <col min="6" max="6" width="23.54296875" bestFit="1" customWidth="1"/>
    <col min="7" max="7" width="17.81640625" customWidth="1"/>
    <col min="8" max="8" width="8.54296875" bestFit="1" customWidth="1"/>
  </cols>
  <sheetData>
    <row r="2" spans="2:8" x14ac:dyDescent="0.35">
      <c r="B2" s="62" t="s">
        <v>147</v>
      </c>
      <c r="C2" s="62"/>
      <c r="D2" s="62"/>
      <c r="E2" s="62"/>
      <c r="F2" s="62"/>
      <c r="G2" s="62"/>
      <c r="H2" s="62"/>
    </row>
    <row r="4" spans="2:8" x14ac:dyDescent="0.35">
      <c r="B4" s="1" t="s">
        <v>140</v>
      </c>
    </row>
    <row r="6" spans="2:8" s="6" customFormat="1" ht="29" x14ac:dyDescent="0.35">
      <c r="B6" s="3" t="s">
        <v>0</v>
      </c>
      <c r="C6" s="4" t="s">
        <v>1</v>
      </c>
      <c r="D6" s="5" t="s">
        <v>2</v>
      </c>
      <c r="E6" s="4" t="s">
        <v>7</v>
      </c>
      <c r="F6" s="5" t="s">
        <v>138</v>
      </c>
      <c r="G6" s="47" t="s">
        <v>139</v>
      </c>
    </row>
    <row r="7" spans="2:8" x14ac:dyDescent="0.35">
      <c r="B7" s="7">
        <v>1</v>
      </c>
      <c r="C7" s="8" t="s">
        <v>156</v>
      </c>
      <c r="D7" s="9" t="s">
        <v>52</v>
      </c>
      <c r="E7" s="51">
        <v>21551093541</v>
      </c>
      <c r="F7" s="13">
        <v>4268059412</v>
      </c>
      <c r="G7" s="52">
        <f t="shared" ref="G7:G20" si="0">F7/E7</f>
        <v>0.19804375141707803</v>
      </c>
    </row>
    <row r="8" spans="2:8" x14ac:dyDescent="0.35">
      <c r="B8" s="15">
        <v>2</v>
      </c>
      <c r="C8" s="21" t="s">
        <v>61</v>
      </c>
      <c r="D8" s="17" t="s">
        <v>62</v>
      </c>
      <c r="E8" s="19">
        <v>18680000000</v>
      </c>
      <c r="F8" s="20">
        <v>1427874776</v>
      </c>
      <c r="G8" s="52">
        <f t="shared" si="0"/>
        <v>7.6438692505353317E-2</v>
      </c>
    </row>
    <row r="9" spans="2:8" x14ac:dyDescent="0.35">
      <c r="B9" s="15">
        <v>3</v>
      </c>
      <c r="C9" s="21" t="s">
        <v>24</v>
      </c>
      <c r="D9" s="17" t="s">
        <v>25</v>
      </c>
      <c r="E9" s="19">
        <v>46165000000</v>
      </c>
      <c r="F9" s="20">
        <v>1617885099</v>
      </c>
      <c r="G9" s="52">
        <f t="shared" si="0"/>
        <v>3.504570776562331E-2</v>
      </c>
    </row>
    <row r="10" spans="2:8" x14ac:dyDescent="0.35">
      <c r="B10" s="15">
        <v>4</v>
      </c>
      <c r="C10" s="21" t="s">
        <v>58</v>
      </c>
      <c r="D10" s="17" t="s">
        <v>59</v>
      </c>
      <c r="E10" s="19">
        <v>19807075910</v>
      </c>
      <c r="F10" s="20">
        <v>713769496</v>
      </c>
      <c r="G10" s="52">
        <f t="shared" si="0"/>
        <v>3.6036086257418699E-2</v>
      </c>
    </row>
    <row r="11" spans="2:8" x14ac:dyDescent="0.35">
      <c r="B11" s="15">
        <v>5</v>
      </c>
      <c r="C11" s="21" t="s">
        <v>20</v>
      </c>
      <c r="D11" s="17" t="s">
        <v>21</v>
      </c>
      <c r="E11" s="19">
        <v>41301964000</v>
      </c>
      <c r="F11" s="20">
        <v>451346866</v>
      </c>
      <c r="G11" s="52">
        <f t="shared" si="0"/>
        <v>1.0927975870590561E-2</v>
      </c>
    </row>
    <row r="12" spans="2:8" x14ac:dyDescent="0.35">
      <c r="B12" s="15">
        <v>6</v>
      </c>
      <c r="C12" s="21" t="s">
        <v>85</v>
      </c>
      <c r="D12" s="17" t="s">
        <v>86</v>
      </c>
      <c r="E12" s="19">
        <v>14870866362</v>
      </c>
      <c r="F12" s="20">
        <v>315548002</v>
      </c>
      <c r="G12" s="52">
        <f t="shared" si="0"/>
        <v>2.1219207699043674E-2</v>
      </c>
    </row>
    <row r="13" spans="2:8" x14ac:dyDescent="0.35">
      <c r="B13" s="15">
        <v>7</v>
      </c>
      <c r="C13" s="21" t="s">
        <v>30</v>
      </c>
      <c r="D13" s="17" t="s">
        <v>31</v>
      </c>
      <c r="E13" s="19">
        <v>42749221875</v>
      </c>
      <c r="F13" s="20">
        <v>299504530</v>
      </c>
      <c r="G13" s="52">
        <f t="shared" si="0"/>
        <v>7.0060814411022536E-3</v>
      </c>
    </row>
    <row r="14" spans="2:8" x14ac:dyDescent="0.35">
      <c r="B14" s="15">
        <v>8</v>
      </c>
      <c r="C14" s="21" t="s">
        <v>38</v>
      </c>
      <c r="D14" s="17" t="s">
        <v>39</v>
      </c>
      <c r="E14" s="19">
        <v>26829000000</v>
      </c>
      <c r="F14" s="20">
        <v>250718896</v>
      </c>
      <c r="G14" s="52">
        <f t="shared" si="0"/>
        <v>9.3450704834321073E-3</v>
      </c>
    </row>
    <row r="15" spans="2:8" x14ac:dyDescent="0.35">
      <c r="B15" s="15">
        <v>9</v>
      </c>
      <c r="C15" s="21" t="s">
        <v>79</v>
      </c>
      <c r="D15" s="17" t="s">
        <v>80</v>
      </c>
      <c r="E15" s="19">
        <v>15911000000</v>
      </c>
      <c r="F15" s="20">
        <v>153801394</v>
      </c>
      <c r="G15" s="52">
        <f t="shared" si="0"/>
        <v>9.6663562315379304E-3</v>
      </c>
    </row>
    <row r="16" spans="2:8" x14ac:dyDescent="0.35">
      <c r="B16" s="15">
        <v>10</v>
      </c>
      <c r="C16" s="21" t="s">
        <v>9</v>
      </c>
      <c r="D16" s="17" t="s">
        <v>10</v>
      </c>
      <c r="E16" s="19">
        <v>93168861886</v>
      </c>
      <c r="F16" s="20">
        <v>130862460</v>
      </c>
      <c r="G16" s="52">
        <f t="shared" si="0"/>
        <v>1.4045729157894115E-3</v>
      </c>
    </row>
    <row r="17" spans="2:7" x14ac:dyDescent="0.35">
      <c r="B17" s="15">
        <v>11</v>
      </c>
      <c r="C17" s="21" t="s">
        <v>27</v>
      </c>
      <c r="D17" s="17" t="s">
        <v>28</v>
      </c>
      <c r="E17" s="19">
        <v>44284978829</v>
      </c>
      <c r="F17" s="20">
        <v>35851213</v>
      </c>
      <c r="G17" s="52">
        <f t="shared" si="0"/>
        <v>8.0955696373784529E-4</v>
      </c>
    </row>
    <row r="18" spans="2:7" x14ac:dyDescent="0.35">
      <c r="B18" s="15">
        <v>12</v>
      </c>
      <c r="C18" s="21" t="s">
        <v>82</v>
      </c>
      <c r="D18" s="17" t="s">
        <v>83</v>
      </c>
      <c r="E18" s="19">
        <v>15743490788</v>
      </c>
      <c r="F18" s="20">
        <v>14598835</v>
      </c>
      <c r="G18" s="52">
        <f t="shared" si="0"/>
        <v>9.2729339360540807E-4</v>
      </c>
    </row>
    <row r="19" spans="2:7" x14ac:dyDescent="0.35">
      <c r="B19" s="15">
        <v>13</v>
      </c>
      <c r="C19" s="21" t="s">
        <v>73</v>
      </c>
      <c r="D19" s="17" t="s">
        <v>74</v>
      </c>
      <c r="E19" s="19">
        <v>17623687827</v>
      </c>
      <c r="F19" s="20">
        <v>7930000</v>
      </c>
      <c r="G19" s="52">
        <f t="shared" si="0"/>
        <v>4.4996257751745978E-4</v>
      </c>
    </row>
    <row r="20" spans="2:7" x14ac:dyDescent="0.35">
      <c r="B20" s="15">
        <v>14</v>
      </c>
      <c r="C20" s="21" t="s">
        <v>68</v>
      </c>
      <c r="D20" s="17" t="s">
        <v>69</v>
      </c>
      <c r="E20" s="19">
        <v>17666392290</v>
      </c>
      <c r="F20" s="20">
        <v>612239</v>
      </c>
      <c r="G20" s="52">
        <f t="shared" si="0"/>
        <v>3.4655575963098917E-5</v>
      </c>
    </row>
    <row r="21" spans="2:7" x14ac:dyDescent="0.35">
      <c r="B21" s="15">
        <v>15</v>
      </c>
      <c r="C21" s="21" t="s">
        <v>35</v>
      </c>
      <c r="D21" s="17" t="s">
        <v>36</v>
      </c>
      <c r="E21" s="19">
        <v>46100308238</v>
      </c>
      <c r="F21" s="20">
        <v>0</v>
      </c>
      <c r="G21" s="52"/>
    </row>
    <row r="22" spans="2:7" x14ac:dyDescent="0.35">
      <c r="B22" s="15">
        <v>16</v>
      </c>
      <c r="C22" s="21" t="s">
        <v>54</v>
      </c>
      <c r="D22" s="17" t="s">
        <v>55</v>
      </c>
      <c r="E22" s="19">
        <v>20114011888</v>
      </c>
      <c r="F22" s="20">
        <v>0</v>
      </c>
      <c r="G22" s="52"/>
    </row>
    <row r="23" spans="2:7" x14ac:dyDescent="0.35">
      <c r="B23" s="15">
        <v>17</v>
      </c>
      <c r="C23" s="21" t="s">
        <v>65</v>
      </c>
      <c r="D23" s="17" t="s">
        <v>66</v>
      </c>
      <c r="E23" s="19">
        <v>17695901198</v>
      </c>
      <c r="F23" s="20">
        <v>0</v>
      </c>
      <c r="G23" s="52"/>
    </row>
    <row r="24" spans="2:7" x14ac:dyDescent="0.35">
      <c r="B24" s="15">
        <v>18</v>
      </c>
      <c r="C24" s="21" t="s">
        <v>76</v>
      </c>
      <c r="D24" s="17" t="s">
        <v>77</v>
      </c>
      <c r="E24" s="19">
        <v>16595229151</v>
      </c>
      <c r="F24" s="22">
        <v>0</v>
      </c>
      <c r="G24" s="52"/>
    </row>
    <row r="25" spans="2:7" x14ac:dyDescent="0.35">
      <c r="B25" s="15">
        <v>19</v>
      </c>
      <c r="C25" s="21" t="s">
        <v>93</v>
      </c>
      <c r="D25" s="17" t="s">
        <v>94</v>
      </c>
      <c r="E25" s="19">
        <v>13584176000</v>
      </c>
      <c r="F25" s="20">
        <v>0</v>
      </c>
      <c r="G25" s="52"/>
    </row>
    <row r="26" spans="2:7" x14ac:dyDescent="0.35">
      <c r="B26" s="15">
        <v>20</v>
      </c>
      <c r="C26" s="21" t="s">
        <v>97</v>
      </c>
      <c r="D26" s="17" t="s">
        <v>98</v>
      </c>
      <c r="E26" s="19">
        <v>13575556031</v>
      </c>
      <c r="F26" s="20">
        <v>0</v>
      </c>
      <c r="G26" s="52"/>
    </row>
    <row r="27" spans="2:7" x14ac:dyDescent="0.35">
      <c r="B27" s="15">
        <v>21</v>
      </c>
      <c r="C27" s="16" t="s">
        <v>16</v>
      </c>
      <c r="D27" s="17" t="s">
        <v>17</v>
      </c>
      <c r="E27" s="19">
        <v>73259000000</v>
      </c>
      <c r="F27" s="20"/>
      <c r="G27" s="52"/>
    </row>
    <row r="28" spans="2:7" x14ac:dyDescent="0.35">
      <c r="B28" s="15">
        <v>22</v>
      </c>
      <c r="C28" s="21" t="s">
        <v>33</v>
      </c>
      <c r="D28" s="17" t="s">
        <v>34</v>
      </c>
      <c r="E28" s="19">
        <v>35628000000</v>
      </c>
      <c r="F28" s="20"/>
      <c r="G28" s="52"/>
    </row>
    <row r="29" spans="2:7" x14ac:dyDescent="0.35">
      <c r="B29" s="15">
        <v>23</v>
      </c>
      <c r="C29" s="21" t="s">
        <v>44</v>
      </c>
      <c r="D29" s="17" t="s">
        <v>45</v>
      </c>
      <c r="E29" s="19">
        <v>24481000000</v>
      </c>
      <c r="F29" s="22"/>
      <c r="G29" s="52"/>
    </row>
    <row r="30" spans="2:7" x14ac:dyDescent="0.35">
      <c r="B30" s="15">
        <v>24</v>
      </c>
      <c r="C30" s="21" t="s">
        <v>47</v>
      </c>
      <c r="D30" s="17" t="s">
        <v>48</v>
      </c>
      <c r="E30" s="19">
        <v>23706242000</v>
      </c>
      <c r="F30" s="23"/>
      <c r="G30" s="52"/>
    </row>
    <row r="31" spans="2:7" x14ac:dyDescent="0.35">
      <c r="B31" s="15">
        <v>25</v>
      </c>
      <c r="C31" s="21" t="s">
        <v>88</v>
      </c>
      <c r="D31" s="17" t="s">
        <v>89</v>
      </c>
      <c r="E31" s="19">
        <v>14305319000</v>
      </c>
      <c r="F31" s="22"/>
      <c r="G31" s="52"/>
    </row>
    <row r="32" spans="2:7" s="1" customFormat="1" x14ac:dyDescent="0.35">
      <c r="B32" s="36"/>
      <c r="C32" s="37" t="s">
        <v>100</v>
      </c>
      <c r="D32" s="38"/>
      <c r="E32" s="40">
        <f>SUM(E7:E31)</f>
        <v>735397376814</v>
      </c>
      <c r="F32" s="41">
        <f>SUM(F7:F31)</f>
        <v>9688363218</v>
      </c>
      <c r="G32" s="53">
        <f>AVERAGE(G7:G31)</f>
        <v>2.9096783649842372E-2</v>
      </c>
    </row>
    <row r="34" spans="2:2" x14ac:dyDescent="0.35">
      <c r="B34" s="1" t="s">
        <v>101</v>
      </c>
    </row>
    <row r="35" spans="2:2" x14ac:dyDescent="0.35">
      <c r="B35" s="1" t="s">
        <v>146</v>
      </c>
    </row>
    <row r="37" spans="2:2" x14ac:dyDescent="0.35">
      <c r="B37" s="1" t="s">
        <v>141</v>
      </c>
    </row>
  </sheetData>
  <mergeCells count="1">
    <mergeCell ref="B2:H2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K37"/>
  <sheetViews>
    <sheetView tabSelected="1" zoomScale="60" zoomScaleNormal="60" workbookViewId="0"/>
  </sheetViews>
  <sheetFormatPr defaultRowHeight="14.5" x14ac:dyDescent="0.35"/>
  <cols>
    <col min="2" max="2" width="9.453125" customWidth="1"/>
    <col min="3" max="3" width="34.90625" customWidth="1"/>
    <col min="4" max="4" width="20.90625" customWidth="1"/>
    <col min="5" max="5" width="43.54296875" customWidth="1"/>
    <col min="8" max="8" width="9.453125" customWidth="1"/>
    <col min="9" max="9" width="34.90625" customWidth="1"/>
    <col min="10" max="10" width="12.54296875" customWidth="1"/>
    <col min="11" max="11" width="24.36328125" customWidth="1"/>
  </cols>
  <sheetData>
    <row r="2" spans="2:11" x14ac:dyDescent="0.35">
      <c r="B2" s="62" t="s">
        <v>150</v>
      </c>
      <c r="C2" s="62"/>
      <c r="D2" s="62"/>
      <c r="E2" s="62"/>
      <c r="F2" s="62"/>
      <c r="G2" s="62"/>
      <c r="H2" s="62"/>
    </row>
    <row r="4" spans="2:11" x14ac:dyDescent="0.35">
      <c r="B4" s="1" t="s">
        <v>149</v>
      </c>
      <c r="H4" s="1" t="s">
        <v>151</v>
      </c>
    </row>
    <row r="6" spans="2:11" s="6" customFormat="1" ht="43.5" x14ac:dyDescent="0.35">
      <c r="B6" s="3" t="s">
        <v>0</v>
      </c>
      <c r="C6" s="4" t="s">
        <v>1</v>
      </c>
      <c r="D6" s="4" t="s">
        <v>7</v>
      </c>
      <c r="E6" s="54" t="s">
        <v>129</v>
      </c>
      <c r="H6" s="3" t="s">
        <v>0</v>
      </c>
      <c r="I6" s="4" t="s">
        <v>129</v>
      </c>
      <c r="J6" s="5" t="s">
        <v>137</v>
      </c>
      <c r="K6" s="4" t="s">
        <v>7</v>
      </c>
    </row>
    <row r="7" spans="2:11" x14ac:dyDescent="0.35">
      <c r="B7" s="42">
        <v>1</v>
      </c>
      <c r="C7" s="8" t="s">
        <v>9</v>
      </c>
      <c r="D7" s="33">
        <v>93168861886</v>
      </c>
      <c r="E7" s="10" t="s">
        <v>116</v>
      </c>
      <c r="H7" s="7">
        <v>1</v>
      </c>
      <c r="I7" s="8" t="s">
        <v>130</v>
      </c>
      <c r="J7" s="11">
        <v>7</v>
      </c>
      <c r="K7" s="58">
        <v>254106456415</v>
      </c>
    </row>
    <row r="8" spans="2:11" x14ac:dyDescent="0.35">
      <c r="B8" s="43">
        <v>2</v>
      </c>
      <c r="C8" s="16" t="s">
        <v>16</v>
      </c>
      <c r="D8" s="34">
        <v>73259000000</v>
      </c>
      <c r="E8" s="18" t="s">
        <v>104</v>
      </c>
      <c r="H8" s="15">
        <v>2</v>
      </c>
      <c r="I8" s="21" t="s">
        <v>131</v>
      </c>
      <c r="J8">
        <v>7</v>
      </c>
      <c r="K8" s="59">
        <v>224726286136</v>
      </c>
    </row>
    <row r="9" spans="2:11" x14ac:dyDescent="0.35">
      <c r="B9" s="43">
        <v>3</v>
      </c>
      <c r="C9" s="21" t="s">
        <v>20</v>
      </c>
      <c r="D9" s="34">
        <v>49818964000</v>
      </c>
      <c r="E9" s="18" t="s">
        <v>105</v>
      </c>
      <c r="H9" s="15">
        <v>3</v>
      </c>
      <c r="I9" s="21" t="s">
        <v>132</v>
      </c>
      <c r="J9">
        <v>3</v>
      </c>
      <c r="K9" s="59">
        <v>91674000000</v>
      </c>
    </row>
    <row r="10" spans="2:11" x14ac:dyDescent="0.35">
      <c r="B10" s="43">
        <v>4</v>
      </c>
      <c r="C10" s="21" t="s">
        <v>24</v>
      </c>
      <c r="D10" s="34">
        <v>46165000000</v>
      </c>
      <c r="E10" s="18" t="s">
        <v>106</v>
      </c>
      <c r="H10" s="15">
        <v>4</v>
      </c>
      <c r="I10" s="21" t="s">
        <v>133</v>
      </c>
      <c r="J10">
        <v>3</v>
      </c>
      <c r="K10" s="59">
        <v>48903765025</v>
      </c>
    </row>
    <row r="11" spans="2:11" x14ac:dyDescent="0.35">
      <c r="B11" s="43">
        <v>5</v>
      </c>
      <c r="C11" s="21" t="s">
        <v>27</v>
      </c>
      <c r="D11" s="34">
        <v>44284978829</v>
      </c>
      <c r="E11" s="32" t="s">
        <v>103</v>
      </c>
      <c r="H11" s="15">
        <v>5</v>
      </c>
      <c r="I11" s="21" t="s">
        <v>134</v>
      </c>
      <c r="J11">
        <v>2</v>
      </c>
      <c r="K11" s="59">
        <v>44355308238</v>
      </c>
    </row>
    <row r="12" spans="2:11" x14ac:dyDescent="0.35">
      <c r="B12" s="43">
        <v>6</v>
      </c>
      <c r="C12" s="21" t="s">
        <v>30</v>
      </c>
      <c r="D12" s="34">
        <v>42749221875</v>
      </c>
      <c r="E12" s="18" t="s">
        <v>108</v>
      </c>
      <c r="H12" s="15">
        <v>6</v>
      </c>
      <c r="I12" s="21" t="s">
        <v>135</v>
      </c>
      <c r="J12">
        <v>2</v>
      </c>
      <c r="K12" s="59">
        <v>38011561000</v>
      </c>
    </row>
    <row r="13" spans="2:11" x14ac:dyDescent="0.35">
      <c r="B13" s="43">
        <v>7</v>
      </c>
      <c r="C13" s="21" t="s">
        <v>33</v>
      </c>
      <c r="D13" s="34">
        <v>35628000000</v>
      </c>
      <c r="E13" s="18" t="s">
        <v>109</v>
      </c>
      <c r="H13" s="27">
        <v>7</v>
      </c>
      <c r="I13" s="28" t="s">
        <v>136</v>
      </c>
      <c r="J13" s="57">
        <v>1</v>
      </c>
      <c r="K13" s="60">
        <v>24481000000</v>
      </c>
    </row>
    <row r="14" spans="2:11" x14ac:dyDescent="0.35">
      <c r="B14" s="43">
        <v>8</v>
      </c>
      <c r="C14" s="21" t="s">
        <v>35</v>
      </c>
      <c r="D14" s="34">
        <v>28444308238</v>
      </c>
      <c r="E14" s="18" t="s">
        <v>110</v>
      </c>
      <c r="H14" s="27"/>
      <c r="I14" s="28" t="s">
        <v>100</v>
      </c>
      <c r="J14" s="29">
        <f>SUM(J7:J13)</f>
        <v>25</v>
      </c>
      <c r="K14" s="61">
        <f>SUM(K7:K13)</f>
        <v>726258376814</v>
      </c>
    </row>
    <row r="15" spans="2:11" x14ac:dyDescent="0.35">
      <c r="B15" s="43">
        <v>9</v>
      </c>
      <c r="C15" s="21" t="s">
        <v>38</v>
      </c>
      <c r="D15" s="34">
        <v>26829000000</v>
      </c>
      <c r="E15" s="18" t="s">
        <v>111</v>
      </c>
    </row>
    <row r="16" spans="2:11" x14ac:dyDescent="0.35">
      <c r="B16" s="43">
        <v>10</v>
      </c>
      <c r="C16" s="21" t="s">
        <v>44</v>
      </c>
      <c r="D16" s="34">
        <v>24481000000</v>
      </c>
      <c r="E16" s="18" t="s">
        <v>112</v>
      </c>
      <c r="H16" s="1" t="s">
        <v>101</v>
      </c>
    </row>
    <row r="17" spans="2:8" x14ac:dyDescent="0.35">
      <c r="B17" s="43">
        <v>11</v>
      </c>
      <c r="C17" s="21" t="s">
        <v>47</v>
      </c>
      <c r="D17" s="34">
        <v>23706242000</v>
      </c>
      <c r="E17" s="18" t="s">
        <v>113</v>
      </c>
      <c r="H17" s="1" t="s">
        <v>126</v>
      </c>
    </row>
    <row r="18" spans="2:8" x14ac:dyDescent="0.35">
      <c r="B18" s="43">
        <v>12</v>
      </c>
      <c r="C18" s="21" t="s">
        <v>51</v>
      </c>
      <c r="D18" s="35">
        <v>21551093541</v>
      </c>
      <c r="E18" s="18" t="s">
        <v>107</v>
      </c>
    </row>
    <row r="19" spans="2:8" x14ac:dyDescent="0.35">
      <c r="B19" s="43">
        <v>13</v>
      </c>
      <c r="C19" s="21" t="s">
        <v>54</v>
      </c>
      <c r="D19" s="34">
        <v>20114011888</v>
      </c>
      <c r="E19" s="18" t="s">
        <v>115</v>
      </c>
      <c r="H19" s="1" t="s">
        <v>152</v>
      </c>
    </row>
    <row r="20" spans="2:8" x14ac:dyDescent="0.35">
      <c r="B20" s="43">
        <v>14</v>
      </c>
      <c r="C20" s="21" t="s">
        <v>58</v>
      </c>
      <c r="D20" s="34">
        <v>19807075910</v>
      </c>
      <c r="E20" s="18" t="s">
        <v>114</v>
      </c>
    </row>
    <row r="21" spans="2:8" x14ac:dyDescent="0.35">
      <c r="B21" s="43">
        <v>15</v>
      </c>
      <c r="C21" s="21" t="s">
        <v>61</v>
      </c>
      <c r="D21" s="34">
        <v>18680000000</v>
      </c>
      <c r="E21" s="18" t="s">
        <v>117</v>
      </c>
    </row>
    <row r="22" spans="2:8" x14ac:dyDescent="0.35">
      <c r="B22" s="43">
        <v>16</v>
      </c>
      <c r="C22" s="21" t="s">
        <v>65</v>
      </c>
      <c r="D22" s="34">
        <v>17695901198</v>
      </c>
      <c r="E22" s="18" t="s">
        <v>118</v>
      </c>
    </row>
    <row r="23" spans="2:8" x14ac:dyDescent="0.35">
      <c r="B23" s="43">
        <v>17</v>
      </c>
      <c r="C23" s="21" t="s">
        <v>68</v>
      </c>
      <c r="D23" s="34">
        <v>17666392290</v>
      </c>
      <c r="E23" s="18" t="s">
        <v>119</v>
      </c>
    </row>
    <row r="24" spans="2:8" x14ac:dyDescent="0.35">
      <c r="B24" s="43">
        <v>18</v>
      </c>
      <c r="C24" s="21" t="s">
        <v>73</v>
      </c>
      <c r="D24" s="34">
        <v>17623687827</v>
      </c>
      <c r="E24" s="18" t="s">
        <v>120</v>
      </c>
    </row>
    <row r="25" spans="2:8" x14ac:dyDescent="0.35">
      <c r="B25" s="43">
        <v>19</v>
      </c>
      <c r="C25" s="21" t="s">
        <v>76</v>
      </c>
      <c r="D25" s="34">
        <v>16595229151</v>
      </c>
      <c r="E25" s="18" t="s">
        <v>121</v>
      </c>
    </row>
    <row r="26" spans="2:8" x14ac:dyDescent="0.35">
      <c r="B26" s="43">
        <v>20</v>
      </c>
      <c r="C26" s="21" t="s">
        <v>79</v>
      </c>
      <c r="D26" s="34">
        <v>15911000000</v>
      </c>
      <c r="E26" s="18" t="s">
        <v>122</v>
      </c>
    </row>
    <row r="27" spans="2:8" x14ac:dyDescent="0.35">
      <c r="B27" s="43">
        <v>21</v>
      </c>
      <c r="C27" s="21" t="s">
        <v>82</v>
      </c>
      <c r="D27" s="34">
        <v>15743490788</v>
      </c>
      <c r="E27" s="18" t="s">
        <v>116</v>
      </c>
    </row>
    <row r="28" spans="2:8" x14ac:dyDescent="0.35">
      <c r="B28" s="43">
        <v>22</v>
      </c>
      <c r="C28" s="21" t="s">
        <v>85</v>
      </c>
      <c r="D28" s="34">
        <v>14870866362</v>
      </c>
      <c r="E28" s="18" t="s">
        <v>108</v>
      </c>
    </row>
    <row r="29" spans="2:8" x14ac:dyDescent="0.35">
      <c r="B29" s="43">
        <v>23</v>
      </c>
      <c r="C29" s="21" t="s">
        <v>88</v>
      </c>
      <c r="D29" s="34">
        <v>14305319000</v>
      </c>
      <c r="E29" s="18" t="s">
        <v>113</v>
      </c>
    </row>
    <row r="30" spans="2:8" x14ac:dyDescent="0.35">
      <c r="B30" s="43">
        <v>24</v>
      </c>
      <c r="C30" s="21" t="s">
        <v>93</v>
      </c>
      <c r="D30" s="34">
        <v>13584176000</v>
      </c>
      <c r="E30" s="18" t="s">
        <v>123</v>
      </c>
    </row>
    <row r="31" spans="2:8" x14ac:dyDescent="0.35">
      <c r="B31" s="43">
        <v>25</v>
      </c>
      <c r="C31" s="21" t="s">
        <v>97</v>
      </c>
      <c r="D31" s="34">
        <v>13575556031</v>
      </c>
      <c r="E31" s="56" t="s">
        <v>116</v>
      </c>
    </row>
    <row r="32" spans="2:8" s="1" customFormat="1" x14ac:dyDescent="0.35">
      <c r="B32" s="36"/>
      <c r="C32" s="37" t="s">
        <v>100</v>
      </c>
      <c r="D32" s="44">
        <f>SUM(D7:D31)</f>
        <v>726258376814</v>
      </c>
      <c r="E32" s="55"/>
    </row>
    <row r="34" spans="2:2" x14ac:dyDescent="0.35">
      <c r="B34" s="1" t="s">
        <v>101</v>
      </c>
    </row>
    <row r="35" spans="2:2" x14ac:dyDescent="0.35">
      <c r="B35" s="1" t="s">
        <v>126</v>
      </c>
    </row>
    <row r="37" spans="2:2" x14ac:dyDescent="0.35">
      <c r="B37" s="1" t="s">
        <v>153</v>
      </c>
    </row>
  </sheetData>
  <sortState xmlns:xlrd2="http://schemas.microsoft.com/office/spreadsheetml/2017/richdata2" ref="C7:E31">
    <sortCondition descending="1" ref="D7:D31"/>
  </sortState>
  <mergeCells count="1">
    <mergeCell ref="B2:H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Fletët e punës</vt:lpstr>
      </vt:variant>
      <vt:variant>
        <vt:i4>4</vt:i4>
      </vt:variant>
    </vt:vector>
  </HeadingPairs>
  <TitlesOfParts>
    <vt:vector size="4" baseType="lpstr">
      <vt:lpstr>25 big</vt:lpstr>
      <vt:lpstr>Renditje</vt:lpstr>
      <vt:lpstr>Transaksione Thesari</vt:lpstr>
      <vt:lpstr>Aktiviteti Ekonomik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Aranita Brahaj</cp:lastModifiedBy>
  <dcterms:created xsi:type="dcterms:W3CDTF">2023-11-21T09:41:59Z</dcterms:created>
  <dcterms:modified xsi:type="dcterms:W3CDTF">2023-11-25T22:20:56Z</dcterms:modified>
</cp:coreProperties>
</file>