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DECE4B1F-A797-4ABE-95BD-E5653890DE9F}" xr6:coauthVersionLast="47" xr6:coauthVersionMax="47" xr10:uidLastSave="{00000000-0000-0000-0000-000000000000}"/>
  <bookViews>
    <workbookView xWindow="-110" yWindow="-110" windowWidth="19420" windowHeight="10300" tabRatio="752" activeTab="4" xr2:uid="{00000000-000D-0000-FFFF-FFFF00000000}"/>
  </bookViews>
  <sheets>
    <sheet name="100 Big" sheetId="1" r:id="rId1"/>
    <sheet name="Vende_Origjinë" sheetId="7" r:id="rId2"/>
    <sheet name="Fitimi" sheetId="9" r:id="rId3"/>
    <sheet name="Huaja_List" sheetId="10" r:id="rId4"/>
    <sheet name="Huaja_Renditje" sheetId="11" r:id="rId5"/>
    <sheet name="Zotërim Miks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7" l="1"/>
  <c r="F40" i="11" l="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39" i="11"/>
  <c r="E56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7" i="11"/>
  <c r="E58" i="11"/>
  <c r="E59" i="11"/>
  <c r="E60" i="11"/>
  <c r="E39" i="11"/>
  <c r="D61" i="11"/>
  <c r="H29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28" i="11"/>
  <c r="I107" i="1" l="1"/>
  <c r="H29" i="10"/>
  <c r="E8" i="9"/>
  <c r="E9" i="9"/>
  <c r="E11" i="9"/>
  <c r="E7" i="9"/>
  <c r="C10" i="9"/>
  <c r="D9" i="9" s="1"/>
  <c r="D19" i="7"/>
  <c r="E18" i="7" s="1"/>
  <c r="F7" i="7"/>
  <c r="F8" i="7"/>
  <c r="F9" i="7"/>
  <c r="F10" i="7"/>
  <c r="F11" i="7"/>
  <c r="F12" i="7"/>
  <c r="F13" i="7"/>
  <c r="F14" i="7"/>
  <c r="F15" i="7"/>
  <c r="F16" i="7"/>
  <c r="F17" i="7"/>
  <c r="F18" i="7"/>
  <c r="C19" i="7"/>
  <c r="F20" i="7"/>
  <c r="E10" i="9" l="1"/>
  <c r="D10" i="9"/>
  <c r="D8" i="9"/>
  <c r="D7" i="9"/>
  <c r="E10" i="7"/>
  <c r="E13" i="7"/>
  <c r="E7" i="7"/>
  <c r="E15" i="7"/>
  <c r="F19" i="7"/>
  <c r="E12" i="7"/>
  <c r="E19" i="7"/>
  <c r="E17" i="7"/>
  <c r="E9" i="7"/>
  <c r="E11" i="7"/>
  <c r="E14" i="7"/>
  <c r="E16" i="7"/>
  <c r="E8" i="7"/>
  <c r="H107" i="1" l="1"/>
</calcChain>
</file>

<file path=xl/sharedStrings.xml><?xml version="1.0" encoding="utf-8"?>
<sst xmlns="http://schemas.openxmlformats.org/spreadsheetml/2006/main" count="1192" uniqueCount="402">
  <si>
    <t>Vendas</t>
  </si>
  <si>
    <t>Huaj</t>
  </si>
  <si>
    <t>Miks (Huaj&amp;Vendas)</t>
  </si>
  <si>
    <t>Total</t>
  </si>
  <si>
    <t>Nr.</t>
  </si>
  <si>
    <t>Kompania</t>
  </si>
  <si>
    <t>NIPT</t>
  </si>
  <si>
    <t>Forma Ligjore</t>
  </si>
  <si>
    <t>Zotërues Drejtpërdrejt</t>
  </si>
  <si>
    <t>Origjina Zotëruesit Drejtpërdrejt</t>
  </si>
  <si>
    <t>Fitimi Para Tatimit 2022 (në Lekë)</t>
  </si>
  <si>
    <t>Transaksione Thesari 2022 (në Lekë)</t>
  </si>
  <si>
    <t>Deklarim/Identifikim në Regjistrin e Pronarëve Përfitues</t>
  </si>
  <si>
    <t>Origjina</t>
  </si>
  <si>
    <t>Devoll Hydropower</t>
  </si>
  <si>
    <t>K82418002C</t>
  </si>
  <si>
    <t>Sh.a Koncesionare/PPP</t>
  </si>
  <si>
    <t>Statkraft Markets B.V - 100%</t>
  </si>
  <si>
    <t>Hollandë</t>
  </si>
  <si>
    <t>Deklaruar Drejtorët Vendimmarrës</t>
  </si>
  <si>
    <t>Banka Kombëtare Tregtare</t>
  </si>
  <si>
    <t>J62001011Q</t>
  </si>
  <si>
    <t>Sh.a.</t>
  </si>
  <si>
    <t>Çalik Holding Anonim Sirketi - 100%</t>
  </si>
  <si>
    <t>Turqi</t>
  </si>
  <si>
    <t>NA</t>
  </si>
  <si>
    <t>Deklaruar Zotëruesit (Turqi)</t>
  </si>
  <si>
    <t>Kurum International Sh.A.</t>
  </si>
  <si>
    <t>K02727230T</t>
  </si>
  <si>
    <t>Hatice Melek Kürüm - 100%</t>
  </si>
  <si>
    <t>Shqipëri</t>
  </si>
  <si>
    <t>Deklaruar Zotëruesit (Shqipëri)</t>
  </si>
  <si>
    <t>Trans Adriatic Pipeline AG Albania</t>
  </si>
  <si>
    <t>K92402023O</t>
  </si>
  <si>
    <t>Degë e Shoqërive të Huaja</t>
  </si>
  <si>
    <t>Trans Adriatic Pipeline AG - 100%</t>
  </si>
  <si>
    <t>Zvicër</t>
  </si>
  <si>
    <t>GSA</t>
  </si>
  <si>
    <t>J61820031J</t>
  </si>
  <si>
    <t>Sh.p.k</t>
  </si>
  <si>
    <t>Agron Shapllo - 60%, Serafin Orgocka - 40%</t>
  </si>
  <si>
    <t>Albchrome</t>
  </si>
  <si>
    <t>K11613001M</t>
  </si>
  <si>
    <t>Sh.p.k Koncesionare/PPP</t>
  </si>
  <si>
    <t>Albchrome Holding - 100%</t>
  </si>
  <si>
    <t>Raiffeisen Bank</t>
  </si>
  <si>
    <t>J61911005B</t>
  </si>
  <si>
    <t>Raiffeisen SEE Region Holding GmbH - 100%</t>
  </si>
  <si>
    <t>Austri</t>
  </si>
  <si>
    <t>Ayen As Energji</t>
  </si>
  <si>
    <t>L11731504A</t>
  </si>
  <si>
    <t>Ayen Enerji Anonim Sirketi - 90%, AS ENERGY - 9%, Fahrettin Amir Arman - 1%</t>
  </si>
  <si>
    <t>Shqipëri, Turqi</t>
  </si>
  <si>
    <t>Banka OTP Albania</t>
  </si>
  <si>
    <t>K41424801U</t>
  </si>
  <si>
    <t>OTP Bank Nyrt - 100%</t>
  </si>
  <si>
    <t>Hungari</t>
  </si>
  <si>
    <t>Tirana International Airport (TIA)</t>
  </si>
  <si>
    <t>K51612012D</t>
  </si>
  <si>
    <t>Kastrati Aviation Holding - 100%</t>
  </si>
  <si>
    <t>Gjoka Konstruksion</t>
  </si>
  <si>
    <t>J91815014U</t>
  </si>
  <si>
    <t>Rrok Gjoka - 100%</t>
  </si>
  <si>
    <t>Banka Amerikane e Investimeve</t>
  </si>
  <si>
    <t>J91725007P</t>
  </si>
  <si>
    <t>Tranzit - 100%</t>
  </si>
  <si>
    <t>Aleat</t>
  </si>
  <si>
    <t>K82018015V</t>
  </si>
  <si>
    <t>Idemia Identity &amp; Security France - 75%, Fondi Shqiptaro Amerikan i Ndërmarjeve. - 25%</t>
  </si>
  <si>
    <t>USA, Francë</t>
  </si>
  <si>
    <t>Albania Marketing Service</t>
  </si>
  <si>
    <t>K91425027V</t>
  </si>
  <si>
    <t>Teleperformance SE - 100%</t>
  </si>
  <si>
    <t>Francë</t>
  </si>
  <si>
    <t>Antea Cement</t>
  </si>
  <si>
    <t>K61914005R</t>
  </si>
  <si>
    <t>Alvacim Limited - 100%</t>
  </si>
  <si>
    <t>Qipro</t>
  </si>
  <si>
    <t>Ener Trade</t>
  </si>
  <si>
    <t>L82118017S</t>
  </si>
  <si>
    <t>Gjonaj Group Holdings - 50%, Artur Mickaj - 50%</t>
  </si>
  <si>
    <t>Banka Credins</t>
  </si>
  <si>
    <t>K31608801O</t>
  </si>
  <si>
    <t>Renis Tershana - 18.12%, B.F.S.E Holding B.V - 15.10%, Aleksandër Pilo - 7.67%, Armaar Group - 5.69%, Kristina Pilo - 4.93%, Monika Milo - 4.27%, A.F.C. - 3.47%, Të Tjerë - 40.75%</t>
  </si>
  <si>
    <t>Shqipëri, Hollandë</t>
  </si>
  <si>
    <t>Intesa Sanpaolo Bank Albania</t>
  </si>
  <si>
    <t>J81817006P</t>
  </si>
  <si>
    <t>Intesa Sanpaolo - 100%</t>
  </si>
  <si>
    <t>Itali</t>
  </si>
  <si>
    <t>Banka e Tiranes</t>
  </si>
  <si>
    <t>J61924008V</t>
  </si>
  <si>
    <t>Balfin - Balkan Finance Investment Group</t>
  </si>
  <si>
    <t>Ujësjellës Kanalizime Tiranë</t>
  </si>
  <si>
    <t>L72320033P</t>
  </si>
  <si>
    <t>Bashkia Tiranë - 100%</t>
  </si>
  <si>
    <t>Subjekti Juridik nuk ka regjistruar të dhëna në regjistrin e pronarëve përfitues RPP</t>
  </si>
  <si>
    <t>Info-Telecom</t>
  </si>
  <si>
    <t>K92402002P</t>
  </si>
  <si>
    <t>Gjonaj Group Holdings - 100%</t>
  </si>
  <si>
    <t>ITX Albania</t>
  </si>
  <si>
    <t>L32326015U</t>
  </si>
  <si>
    <t>Zara Holding B.V. - 100%</t>
  </si>
  <si>
    <t>Deklaruar Zotëruesit (Spanjë)</t>
  </si>
  <si>
    <t>Big - Market</t>
  </si>
  <si>
    <t>K32125001P</t>
  </si>
  <si>
    <t>Vullnet Sinaj - 60%, Ilir Saliaj - 40%</t>
  </si>
  <si>
    <t>E. H. W.</t>
  </si>
  <si>
    <t>J61804031V</t>
  </si>
  <si>
    <t>Luan Leka - 67%, Melika Leka - 33%</t>
  </si>
  <si>
    <t>Green Coast</t>
  </si>
  <si>
    <t>L41329038D</t>
  </si>
  <si>
    <t>Balfin - Balkan Finance Investment Group - 100%</t>
  </si>
  <si>
    <t>Agi Kons</t>
  </si>
  <si>
    <t>K21622001M</t>
  </si>
  <si>
    <t>Gentjan Sula - 100%</t>
  </si>
  <si>
    <t>Union Bank</t>
  </si>
  <si>
    <t>K51807801R</t>
  </si>
  <si>
    <t>Union Financiar Tirane - 96.46%, Edmond Leka - 1.77%, Niko Leka - 1.77%</t>
  </si>
  <si>
    <t>Ayen Energy Trading</t>
  </si>
  <si>
    <t>L32130008F</t>
  </si>
  <si>
    <t>Ayen Elektrik Ticaret Anonim Sirketi - 100%</t>
  </si>
  <si>
    <t>Banka e Parë e Investimeve-Albania/First Investment Bank Albania</t>
  </si>
  <si>
    <t>K72014801J</t>
  </si>
  <si>
    <t>First Investment Bank AD - 100%</t>
  </si>
  <si>
    <t>Bullgari</t>
  </si>
  <si>
    <t>Deklaruar Zotëruesit (Bullgari)</t>
  </si>
  <si>
    <t>"Alfa" sha</t>
  </si>
  <si>
    <t>J62903630D</t>
  </si>
  <si>
    <t>Aleksander Naçi - 5%, Vasil Naçi - 32.5%, Kosta Sotiri - 32.5%, Kristo Naçi - 30%</t>
  </si>
  <si>
    <t>Coca-Cola Bottling Shqipëria</t>
  </si>
  <si>
    <t>J61901061H</t>
  </si>
  <si>
    <t>Societa Imbottigliamento Bevande Gassate S.I.BE.G - 74.69%, TCCEC - 22.65%, Invest PF - 2.66%</t>
  </si>
  <si>
    <t>Shqipëri, Itali, USA</t>
  </si>
  <si>
    <t>Deklaruar Zotëruesit (Itali)</t>
  </si>
  <si>
    <t>Tirana International Development</t>
  </si>
  <si>
    <t>J82427007R</t>
  </si>
  <si>
    <t>Behar Male - 100%</t>
  </si>
  <si>
    <t>Shoqëri e Thjeshtë INTEKAR - ASL</t>
  </si>
  <si>
    <t>M17323202S</t>
  </si>
  <si>
    <t>Shoqëri e thjeshtë</t>
  </si>
  <si>
    <t>Asl Insaat Taahhut Ve Sinayi Ticaret Limited Sirketi - 70%, Intekar Yapi Turizm Elektrik Insaat Sanayi Ve Ticaret Limited Sirketi - 30%</t>
  </si>
  <si>
    <t>Energji Ashta</t>
  </si>
  <si>
    <t>K82417005V</t>
  </si>
  <si>
    <t>Ashta Beteiligungsverwaltung GmbH - 100%</t>
  </si>
  <si>
    <t>Kredo Finance</t>
  </si>
  <si>
    <t>L71610009A</t>
  </si>
  <si>
    <t>AS "Eleving Consumer Finance Holding" (ish "AS "NF Capital"") - 95.62%, Arlinda Muja - 3%, Besa Xhumari - 0.60%, Eva Vogli - 0.30%, Olivera Curma - 0.20%, Sonila Kaimi - 0.10%, Eftali Zikaj - 0.07%, Rezana Balla - 0.06%, Silvana Zoto - 0.05%</t>
  </si>
  <si>
    <t>Shqipëri, Letoni</t>
  </si>
  <si>
    <t>Deklaruar Zotëruesit (Letoni)</t>
  </si>
  <si>
    <t>Tirana East Gate</t>
  </si>
  <si>
    <t>K82231001H</t>
  </si>
  <si>
    <t>Balfin - Balkan Finance Investment Group - 88.10%, Albanian-American Enterprise Fund "AAEF" - 8.91%, Financial Investment Servis ("FIS") - 3%</t>
  </si>
  <si>
    <t>Shqipëri, USA</t>
  </si>
  <si>
    <t>Rossmann-Lala</t>
  </si>
  <si>
    <t>K81921001A</t>
  </si>
  <si>
    <t>Dirk Rossmann GmbH - 75%, ALF Holding - 25%</t>
  </si>
  <si>
    <t>Shqipëri, Gjermani</t>
  </si>
  <si>
    <t>Deklaruar Zotëruesit (Gjermani)</t>
  </si>
  <si>
    <t>Salillari</t>
  </si>
  <si>
    <t>J62903125G</t>
  </si>
  <si>
    <t>Pëllumb Salillari - 100%</t>
  </si>
  <si>
    <t>Operatori i Sistemit Transmetimit (OST)</t>
  </si>
  <si>
    <t>K42101801N</t>
  </si>
  <si>
    <t>Ministria e Ekonomisë, Tregtisë dhe Energjitikës - 100%</t>
  </si>
  <si>
    <t>Albanian Distribution &amp; Development</t>
  </si>
  <si>
    <t>K21308001C</t>
  </si>
  <si>
    <t>Agim Zeqo - 100%</t>
  </si>
  <si>
    <t>"B.M" Shpk</t>
  </si>
  <si>
    <t>K68404706Q</t>
  </si>
  <si>
    <t>Sonjela Gjolaj - 100%</t>
  </si>
  <si>
    <t>Alb-Building</t>
  </si>
  <si>
    <t>J69102508C</t>
  </si>
  <si>
    <t>Pëllumb Beta - 50%, Odhise Bresha - 50%</t>
  </si>
  <si>
    <t>Arlis - Ndertim</t>
  </si>
  <si>
    <t>K82116012N</t>
  </si>
  <si>
    <t>Armaar Group - 100%</t>
  </si>
  <si>
    <t>Kid Zone</t>
  </si>
  <si>
    <t>L11716007K</t>
  </si>
  <si>
    <t>Balfin - Balkan Finance Investment Group - 90%, Juljan Mane - 10%</t>
  </si>
  <si>
    <t>Everest</t>
  </si>
  <si>
    <t>J78311921L</t>
  </si>
  <si>
    <t>Sokol Çupi - 25%, Ilir Çupi - 25%, Hyqmet Valteri - 12.5%, Esat Valteri - 12.5%, Albert Valteri - 12.5%, Kujtim Valteri - 12.5%</t>
  </si>
  <si>
    <t>Integrated Energy BV SPV</t>
  </si>
  <si>
    <t>L72031013B</t>
  </si>
  <si>
    <t>GeoGenix BV - 100%</t>
  </si>
  <si>
    <t>Deklaruar Zotëruesit (Francë, Itali)</t>
  </si>
  <si>
    <t>Everest Automotive</t>
  </si>
  <si>
    <t>M11614002E</t>
  </si>
  <si>
    <t>Sokol Çupi - 25%, Ilir Çupi - 25%, Kujtim Valteri - 12.5%, Albert Valteri - 12.5%, Hyqmet Valteri - 12.5%, Esat Valteri - 12.5%</t>
  </si>
  <si>
    <t>Zodiac</t>
  </si>
  <si>
    <t>J62014008P</t>
  </si>
  <si>
    <t>Reshat Mansaku - 100%</t>
  </si>
  <si>
    <t>Neptun</t>
  </si>
  <si>
    <t>K12222001B</t>
  </si>
  <si>
    <t>Agna</t>
  </si>
  <si>
    <t>J62903631L</t>
  </si>
  <si>
    <t>Aleksander Naçi - 5%, Kosta Sotiri - 32.5%, Vasil Naçi - 32.5%, Kristo Naçi - 30%</t>
  </si>
  <si>
    <t>Spar Albania</t>
  </si>
  <si>
    <t>L51603008A</t>
  </si>
  <si>
    <t>Tyres Group Albania</t>
  </si>
  <si>
    <t>M01727034Q</t>
  </si>
  <si>
    <t>Ervjon Pavliqoti - 50%, Edison Reshketa - 50%</t>
  </si>
  <si>
    <t>Concord Investment</t>
  </si>
  <si>
    <t>K81602049K</t>
  </si>
  <si>
    <t>Artan Dulaku - 34%, Adrian Dulaku - 33%, Genci Dulaku - 33%</t>
  </si>
  <si>
    <t>Haki Sinani</t>
  </si>
  <si>
    <t>K31519538K</t>
  </si>
  <si>
    <t>Besnik Sinani - 25%, Bledar Sinani - 25%, Adriatik Sinani - 25%, Pëllumb Sinani - 25%</t>
  </si>
  <si>
    <t>Billa &amp; Co</t>
  </si>
  <si>
    <t>K62007019T</t>
  </si>
  <si>
    <t>Jetmir Billa - 51%, Shefqet Billa - 21%, Ideal Billa - 15%, Arif Billa - 13%</t>
  </si>
  <si>
    <t>In Sport</t>
  </si>
  <si>
    <t>L12218013F</t>
  </si>
  <si>
    <t>Sport Vision d.o.o. - 60%, Edmond Gjyli - 40%</t>
  </si>
  <si>
    <t>Shqipëri, Bosnje dhe Hercegovinë</t>
  </si>
  <si>
    <t>Agro Blend Group</t>
  </si>
  <si>
    <t>J61918010D</t>
  </si>
  <si>
    <t>Fiqiri Ismaili - 70%, Hava Ismaili - 30%</t>
  </si>
  <si>
    <t>Ikona</t>
  </si>
  <si>
    <t>K27222201B</t>
  </si>
  <si>
    <t>Lefter Sota - 100%</t>
  </si>
  <si>
    <t>G.P.G Company</t>
  </si>
  <si>
    <t>J64324443V</t>
  </si>
  <si>
    <t>Paqsor Buzi - 50%, Gëzim Dani - 50%</t>
  </si>
  <si>
    <t>Infosoft Systems</t>
  </si>
  <si>
    <t>J61820021C</t>
  </si>
  <si>
    <t>Armand Shara - 36.66%, Bledar Dhima - 33,34%, TAG Engineering - 30%</t>
  </si>
  <si>
    <t>Drejt. Pergj. E Sherb. Trans. Rrug.</t>
  </si>
  <si>
    <t>K. I. D - Alb</t>
  </si>
  <si>
    <t>K52128506K</t>
  </si>
  <si>
    <t>Asllan Baraj - 100%</t>
  </si>
  <si>
    <t>Sigal Uniqa Group Austria</t>
  </si>
  <si>
    <t>J91809007H</t>
  </si>
  <si>
    <t>UNIQA Osterrich Versicherungen - 86.93%, Edvin Hoxhaj - 3.07%, Avni Ponari - 10%</t>
  </si>
  <si>
    <t>Shqipëri, Austri</t>
  </si>
  <si>
    <t>Rafaelo Resort</t>
  </si>
  <si>
    <t>L88008503O</t>
  </si>
  <si>
    <t>Mark Gjinaj - 85%, Eduart Gjinaj - 15%</t>
  </si>
  <si>
    <t>Adria Entertainment</t>
  </si>
  <si>
    <t>K62016002B</t>
  </si>
  <si>
    <t>APEX Holding GmbH - 32%, WSI - 27%, SIG Holding GmbH - 25%, Green Line Holding - 16%</t>
  </si>
  <si>
    <t>Deklaruar Zotëruesit (Austri, Gjermani)</t>
  </si>
  <si>
    <t>Noa Energy Trade</t>
  </si>
  <si>
    <t>L42203031A</t>
  </si>
  <si>
    <t>Noa Holding - 100%</t>
  </si>
  <si>
    <t>Fondi Besa</t>
  </si>
  <si>
    <t>K81911023C</t>
  </si>
  <si>
    <t>Fondacioni Albanian Besa Capital - 66.57%, Edlira Qoli - 3.7%, Bajram Muçaj - 20%, Irma Mitrushi - 1.72%, Altin Muça - 1.44%, Robert Lukaj - 1%, Alban Kokalari - 0.95%, Të Tjerë - 4.62%</t>
  </si>
  <si>
    <t>Conad Albania</t>
  </si>
  <si>
    <t>L21423017V</t>
  </si>
  <si>
    <t>E. H. W. - 55%, Luan Leka - 34%, Conad Adriatico Societa Cooperativa - 11%</t>
  </si>
  <si>
    <t>Shqipëri, Itali</t>
  </si>
  <si>
    <t>Assist</t>
  </si>
  <si>
    <t>L52317008R</t>
  </si>
  <si>
    <t>Assist Digital Spa - 100%</t>
  </si>
  <si>
    <t>Pegasus</t>
  </si>
  <si>
    <t>J62903750A</t>
  </si>
  <si>
    <t>Janis Karathano - 100%</t>
  </si>
  <si>
    <t>Erzeni/Sh</t>
  </si>
  <si>
    <t>J66902027T</t>
  </si>
  <si>
    <t>Erzen Lesha - 50%, Artor Lesha - 50%</t>
  </si>
  <si>
    <t>Turgut Ozal Education</t>
  </si>
  <si>
    <t>K12125004O</t>
  </si>
  <si>
    <t>BF Cooperatief U.A - 100%</t>
  </si>
  <si>
    <t>Yura Corporation Albania</t>
  </si>
  <si>
    <t>L81717032D</t>
  </si>
  <si>
    <t>Yura Corporation - 100%</t>
  </si>
  <si>
    <t>Korea e Jugut</t>
  </si>
  <si>
    <t>Deklaruar Zotëruesit (Korea)</t>
  </si>
  <si>
    <t>Alb - Star</t>
  </si>
  <si>
    <t>J62903512W</t>
  </si>
  <si>
    <t>Finman - 100%</t>
  </si>
  <si>
    <t>Brunes</t>
  </si>
  <si>
    <t>K37125203H</t>
  </si>
  <si>
    <t>Geront Çela - 80%, Bledar Çela - 20%</t>
  </si>
  <si>
    <t>Brianza Dent</t>
  </si>
  <si>
    <t>K93714203O</t>
  </si>
  <si>
    <t>Luan Mavriqi - 100%</t>
  </si>
  <si>
    <t>Soft &amp; Solution</t>
  </si>
  <si>
    <t>L11328009F</t>
  </si>
  <si>
    <t>Ermal Beqiri - 100%</t>
  </si>
  <si>
    <t>NOA</t>
  </si>
  <si>
    <t>K11604002V</t>
  </si>
  <si>
    <t>NOA Holdings N.V. - 99.9986%, NOA Cooperatief U.A. - 0.0014%</t>
  </si>
  <si>
    <t>Hydropower</t>
  </si>
  <si>
    <t>K51828006W</t>
  </si>
  <si>
    <t>Lulzim Kapllanaj - 100%</t>
  </si>
  <si>
    <t>Megatek</t>
  </si>
  <si>
    <t>K81607050Q</t>
  </si>
  <si>
    <t>Dionis Teqja - 99.99%, Apostolos Pefkos - 0.1%</t>
  </si>
  <si>
    <t>Shqipëri, Greqi</t>
  </si>
  <si>
    <t>Inter Trade &amp; Distribution</t>
  </si>
  <si>
    <t>K91524002L</t>
  </si>
  <si>
    <t>Investment Joti - Infosoft Group - 52%, Roland Joti - 24%, Plarent Kristo - 24%</t>
  </si>
  <si>
    <t>Sombrero (ish "Keit")</t>
  </si>
  <si>
    <t>L21410040N</t>
  </si>
  <si>
    <t>Skerdilajd Faria - 100%</t>
  </si>
  <si>
    <t>DAST(Delta Adhesive Structural Tech)</t>
  </si>
  <si>
    <t>K81401501G</t>
  </si>
  <si>
    <t>Qazim Muça - 100%</t>
  </si>
  <si>
    <t>Klosi"</t>
  </si>
  <si>
    <t>J98021907T</t>
  </si>
  <si>
    <t>Nazif Klosi - 100%</t>
  </si>
  <si>
    <t>AL.Global Oil</t>
  </si>
  <si>
    <t>L62214509P</t>
  </si>
  <si>
    <t>Europetrol Group - 50%, Ridgers Mema - 50%</t>
  </si>
  <si>
    <t>R.B.H. Belinë</t>
  </si>
  <si>
    <t>L22524401A</t>
  </si>
  <si>
    <t>Yllkë Likometa - 67%, Halil Gashi - 33%</t>
  </si>
  <si>
    <t>Elka-Sa</t>
  </si>
  <si>
    <t>K03124608J</t>
  </si>
  <si>
    <t>Lefter Kallo - 100%</t>
  </si>
  <si>
    <t>Union Financiar Tirane</t>
  </si>
  <si>
    <t>J62424002G</t>
  </si>
  <si>
    <t>Edmond Leka - 35%, Niko Leka - 35%, Varuzhan Piranjani - 10%, Eduard Shima - 10%, Gjergj Misha - 10%</t>
  </si>
  <si>
    <t>Geci</t>
  </si>
  <si>
    <t>K71829801O</t>
  </si>
  <si>
    <t>Ram Geci - 100%</t>
  </si>
  <si>
    <t>Euroelektra</t>
  </si>
  <si>
    <t>L01808013Q</t>
  </si>
  <si>
    <t>Elton Çekrezi - 51%, Anduel Çekrezi - 49%</t>
  </si>
  <si>
    <t>E v i t a</t>
  </si>
  <si>
    <t>L31714005J</t>
  </si>
  <si>
    <t>Arimo - 72.5%, Ertel Kërçuku - 27.5%</t>
  </si>
  <si>
    <t>Larti - Shpk</t>
  </si>
  <si>
    <t>J94316024A</t>
  </si>
  <si>
    <t>Luan Larti - 50%, Astrit Isa - 50%</t>
  </si>
  <si>
    <t>AS Construction</t>
  </si>
  <si>
    <t>L91909020Q</t>
  </si>
  <si>
    <t>Aleksandër Frangaj - 100%</t>
  </si>
  <si>
    <t>Coral</t>
  </si>
  <si>
    <t>K41413507S</t>
  </si>
  <si>
    <t>Helidon Rruga - 100%</t>
  </si>
  <si>
    <t>LC Waikiki Retail AL Sh.p.k</t>
  </si>
  <si>
    <t>L01508008R</t>
  </si>
  <si>
    <t>LC Waikiki Magazacilik Hizmetleri Ticaret Anonim Sirketi - 100%</t>
  </si>
  <si>
    <t>Rafaelo 2002</t>
  </si>
  <si>
    <t>K22113003Q</t>
  </si>
  <si>
    <t>Labopharma Shpk</t>
  </si>
  <si>
    <t>K72202013A</t>
  </si>
  <si>
    <t>Janis Karathano - 50%, T-Medss - 50%</t>
  </si>
  <si>
    <t>Zico</t>
  </si>
  <si>
    <t>K61812006M</t>
  </si>
  <si>
    <t>Trifon Murataj - 100%</t>
  </si>
  <si>
    <t>Albsig</t>
  </si>
  <si>
    <t>K42108801C</t>
  </si>
  <si>
    <t>Shefqet Kastrati - 100%</t>
  </si>
  <si>
    <t>Ekma Albania</t>
  </si>
  <si>
    <t>K91616015F</t>
  </si>
  <si>
    <t>Haxhi Bardhi - 33.34%, Agromark - 33.30%, Anamark - 33.36%</t>
  </si>
  <si>
    <t>Gjermani</t>
  </si>
  <si>
    <t>Nr. Kompanish</t>
  </si>
  <si>
    <t>Pesha ndaj totalit të huaj</t>
  </si>
  <si>
    <t>Pesha ndaj totalit 100 Kompani Big</t>
  </si>
  <si>
    <t>Pesha ndaj PBB-së</t>
  </si>
  <si>
    <t>Total të Huaja</t>
  </si>
  <si>
    <t>Total 100 Kompani Big</t>
  </si>
  <si>
    <t>Komente dhe Analiza: Open Data Albania</t>
  </si>
  <si>
    <t>Burimi: QKB; Open Corporates Albania</t>
  </si>
  <si>
    <t>Fitimi sipas vendeve origjinë për kompanitë me zotërim të huaj</t>
  </si>
  <si>
    <t>Nr. Rendor</t>
  </si>
  <si>
    <t>Holandë</t>
  </si>
  <si>
    <t>100 Kompanitë Big 2022</t>
  </si>
  <si>
    <t>Përqindje ndaj totalit</t>
  </si>
  <si>
    <t>Me zotërim të huaj</t>
  </si>
  <si>
    <t>Me zotërim vendas</t>
  </si>
  <si>
    <t xml:space="preserve">Me zotërim miks (vendas &amp; huaj) </t>
  </si>
  <si>
    <t>Totali</t>
  </si>
  <si>
    <t>PBB 2022</t>
  </si>
  <si>
    <t>Vendet Origjinë për Kompanitë me Zotërues të Huaj</t>
  </si>
  <si>
    <t>Ortak/Aksioner</t>
  </si>
  <si>
    <t>Origjina e Zotëruesit</t>
  </si>
  <si>
    <t>**Shënim: Në listën e mësipërme është përfshirë edhe Albchrome, pasi pronarët përfitues janë shtetas të huaj
Rossmann-Lala, pasi në Regjistrin e Pronarëve Përfitues RPP, pronarët përfitues janë gjerman për 100% të kuotave</t>
  </si>
  <si>
    <t>Kompanitë Big sipas të Fitimit 2022</t>
  </si>
  <si>
    <t>Tabela 1: Renditja e 100 Kompanive më të mëdha sipas Fitimit 2022 (në lekë)</t>
  </si>
  <si>
    <t>Origjina e Kapitalit</t>
  </si>
  <si>
    <t>TOTAL</t>
  </si>
  <si>
    <t>Tabela 2: Fitimi Operativ 2022, Kompani me Zotërim të Huaj sipas Origjinës</t>
  </si>
  <si>
    <t>Tabela 3: Kompani me Zotërim të Huaj sipas Vendit të Origjinës, Fitim Operativ 2022</t>
  </si>
  <si>
    <t>Fitim Operativ 2022 (në mijë lekë)</t>
  </si>
  <si>
    <t>Fitim Operativ 2022 (në Lekë)</t>
  </si>
  <si>
    <t>Fitim Operativ 2022 (në lekë)</t>
  </si>
  <si>
    <t>Fitimi Operativ 2022 (në Lekë)</t>
  </si>
  <si>
    <t>Tabela 4: Fitim Operativ 100 Kompanitë Big 2022</t>
  </si>
  <si>
    <t>Fitim Operativ Total për 100 Kompanitë Big 2022</t>
  </si>
  <si>
    <t>Grafiku 2: Fitim Operativ 100 Kompanitë Big 2022</t>
  </si>
  <si>
    <t>Fitim Operativ 2022
(në Lekë)</t>
  </si>
  <si>
    <t>Kompanitë me zotërues të huaj sipas Fitimit Operativ</t>
  </si>
  <si>
    <t>Tabela 6: Kompani me zotërim të huaj, Renditje sipas Fitimit Operativ 2022</t>
  </si>
  <si>
    <t>Grafiku 3: Kompani me zotërim të huaj, Renditje sipas Fitimit Operativ 2022</t>
  </si>
  <si>
    <t>Grafiku 4: Kompani me zotërim të huaj, Pesha ndaj Fitimit Total të Kompanive me Zotërim të Huaj</t>
  </si>
  <si>
    <t>Tabela 7: Kompani me zotërim të huaj, Pesha ndaj PBB-së dhe Pagesave nga Thesari Shtetit Total 2022</t>
  </si>
  <si>
    <t>Pesha Fitim Operativ ndaj Pagesa Thesari 2022</t>
  </si>
  <si>
    <t>Pesha Fitim Operativ ndaj PBB-së</t>
  </si>
  <si>
    <t>Grafiku 5: Kompani me zotërim të huaj, Pesha ndaj Fitimit Total të 100 Kompanive më të mëdha</t>
  </si>
  <si>
    <t>Vendet Origjinë e Huaj për Kompanitë me Zotërim të Miks</t>
  </si>
  <si>
    <t>Tabela 8: Vendet Origjinë e Huaj, Kompani me Zotërim Miks</t>
  </si>
  <si>
    <t>Tabela 9: Kompani me zotërim miks - Paketë Kontrolli e Huaj, Renditje sipas Fitimit 2022</t>
  </si>
  <si>
    <t>Burimi: Monitor; QKB; Open Corporates Albania</t>
  </si>
  <si>
    <t>Pesha ndaj  Fitimit Total të 100 Kompanive më të Mëdha</t>
  </si>
  <si>
    <t>Tabela 5: Kompani me mw shumë fitim 2022 dhe me origjinë kapitali të huaj , renditje sipas vlerës dhe Origjina.</t>
  </si>
  <si>
    <t>Origjina / Regjistri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</si>
</sst>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46">
    <xf numFmtId="0" fontId="0" fillId="0" borderId="0" xfId="0"/>
    <xf numFmtId="164" fontId="0" fillId="0" borderId="0" xfId="1" applyFont="1" applyFill="1" applyBorder="1" applyAlignment="1"/>
    <xf numFmtId="0" fontId="3" fillId="0" borderId="0" xfId="0" applyFont="1" applyAlignment="1">
      <alignment horizontal="center" vertical="center" wrapText="1"/>
    </xf>
    <xf numFmtId="4" fontId="0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4" fontId="0" fillId="0" borderId="0" xfId="0" applyNumberFormat="1"/>
    <xf numFmtId="0" fontId="3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wrapText="1"/>
    </xf>
    <xf numFmtId="164" fontId="0" fillId="0" borderId="3" xfId="1" applyFont="1" applyBorder="1"/>
    <xf numFmtId="10" fontId="0" fillId="0" borderId="2" xfId="2" applyNumberFormat="1" applyFont="1" applyBorder="1"/>
    <xf numFmtId="10" fontId="0" fillId="0" borderId="4" xfId="2" applyNumberFormat="1" applyFont="1" applyBorder="1"/>
    <xf numFmtId="10" fontId="0" fillId="0" borderId="5" xfId="2" applyNumberFormat="1" applyFont="1" applyBorder="1"/>
    <xf numFmtId="164" fontId="0" fillId="0" borderId="0" xfId="1" applyFont="1" applyBorder="1"/>
    <xf numFmtId="10" fontId="0" fillId="0" borderId="6" xfId="2" applyNumberFormat="1" applyFont="1" applyBorder="1"/>
    <xf numFmtId="0" fontId="6" fillId="0" borderId="1" xfId="0" applyFont="1" applyBorder="1"/>
    <xf numFmtId="164" fontId="6" fillId="0" borderId="11" xfId="0" applyNumberFormat="1" applyFont="1" applyBorder="1"/>
    <xf numFmtId="10" fontId="6" fillId="0" borderId="1" xfId="2" applyNumberFormat="1" applyFont="1" applyBorder="1"/>
    <xf numFmtId="10" fontId="6" fillId="0" borderId="12" xfId="2" applyNumberFormat="1" applyFont="1" applyBorder="1"/>
    <xf numFmtId="10" fontId="0" fillId="0" borderId="1" xfId="2" applyNumberFormat="1" applyFont="1" applyBorder="1"/>
    <xf numFmtId="10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3" xfId="0" applyBorder="1"/>
    <xf numFmtId="4" fontId="0" fillId="0" borderId="6" xfId="1" applyNumberFormat="1" applyFont="1" applyFill="1" applyBorder="1" applyAlignment="1"/>
    <xf numFmtId="0" fontId="0" fillId="0" borderId="8" xfId="0" applyBorder="1"/>
    <xf numFmtId="0" fontId="0" fillId="0" borderId="1" xfId="0" applyBorder="1"/>
    <xf numFmtId="4" fontId="0" fillId="0" borderId="1" xfId="1" applyNumberFormat="1" applyFont="1" applyFill="1" applyBorder="1" applyAlignment="1"/>
    <xf numFmtId="4" fontId="0" fillId="0" borderId="9" xfId="0" applyNumberFormat="1" applyBorder="1"/>
    <xf numFmtId="4" fontId="0" fillId="0" borderId="6" xfId="0" applyNumberFormat="1" applyBorder="1"/>
    <xf numFmtId="4" fontId="0" fillId="0" borderId="5" xfId="1" applyNumberFormat="1" applyFont="1" applyFill="1" applyBorder="1" applyAlignment="1"/>
    <xf numFmtId="4" fontId="0" fillId="0" borderId="5" xfId="0" applyNumberFormat="1" applyBorder="1"/>
    <xf numFmtId="4" fontId="0" fillId="0" borderId="2" xfId="1" applyNumberFormat="1" applyFont="1" applyFill="1" applyBorder="1" applyAlignment="1"/>
    <xf numFmtId="4" fontId="0" fillId="0" borderId="7" xfId="0" applyNumberFormat="1" applyBorder="1"/>
    <xf numFmtId="164" fontId="0" fillId="0" borderId="14" xfId="1" applyFont="1" applyBorder="1"/>
    <xf numFmtId="164" fontId="0" fillId="0" borderId="15" xfId="1" applyFont="1" applyBorder="1"/>
    <xf numFmtId="9" fontId="6" fillId="0" borderId="1" xfId="2" applyFont="1" applyBorder="1"/>
    <xf numFmtId="164" fontId="0" fillId="0" borderId="0" xfId="1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 wrapText="1"/>
    </xf>
    <xf numFmtId="165" fontId="6" fillId="0" borderId="11" xfId="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5" fontId="0" fillId="0" borderId="0" xfId="0" applyNumberFormat="1"/>
    <xf numFmtId="0" fontId="0" fillId="0" borderId="5" xfId="0" applyBorder="1"/>
    <xf numFmtId="0" fontId="2" fillId="0" borderId="5" xfId="0" applyFont="1" applyBorder="1"/>
    <xf numFmtId="0" fontId="3" fillId="0" borderId="5" xfId="0" applyFont="1" applyBorder="1"/>
    <xf numFmtId="0" fontId="0" fillId="0" borderId="7" xfId="0" applyBorder="1"/>
    <xf numFmtId="165" fontId="0" fillId="0" borderId="5" xfId="1" applyNumberFormat="1" applyFont="1" applyFill="1" applyBorder="1" applyAlignment="1"/>
    <xf numFmtId="3" fontId="0" fillId="0" borderId="5" xfId="0" applyNumberFormat="1" applyBorder="1"/>
    <xf numFmtId="0" fontId="6" fillId="0" borderId="11" xfId="0" applyFont="1" applyBorder="1"/>
    <xf numFmtId="165" fontId="6" fillId="0" borderId="1" xfId="0" applyNumberFormat="1" applyFont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/>
    <xf numFmtId="0" fontId="6" fillId="3" borderId="5" xfId="0" applyFont="1" applyFill="1" applyBorder="1"/>
    <xf numFmtId="0" fontId="8" fillId="3" borderId="15" xfId="0" applyFont="1" applyFill="1" applyBorder="1"/>
    <xf numFmtId="0" fontId="8" fillId="3" borderId="5" xfId="0" applyFont="1" applyFill="1" applyBorder="1"/>
    <xf numFmtId="0" fontId="7" fillId="3" borderId="5" xfId="0" applyFont="1" applyFill="1" applyBorder="1"/>
    <xf numFmtId="0" fontId="6" fillId="3" borderId="10" xfId="0" applyFont="1" applyFill="1" applyBorder="1"/>
    <xf numFmtId="0" fontId="6" fillId="3" borderId="1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0" fontId="6" fillId="3" borderId="13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2" xfId="0" applyFill="1" applyBorder="1" applyAlignment="1">
      <alignment vertical="center"/>
    </xf>
    <xf numFmtId="0" fontId="0" fillId="3" borderId="7" xfId="0" applyFill="1" applyBorder="1"/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164" fontId="6" fillId="0" borderId="1" xfId="1" applyFont="1" applyBorder="1"/>
    <xf numFmtId="164" fontId="6" fillId="0" borderId="1" xfId="1" applyFont="1" applyFill="1" applyBorder="1" applyAlignment="1"/>
    <xf numFmtId="0" fontId="0" fillId="0" borderId="0" xfId="0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horizontal="right" vertical="center"/>
    </xf>
    <xf numFmtId="1" fontId="6" fillId="3" borderId="1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/>
    <xf numFmtId="10" fontId="0" fillId="0" borderId="0" xfId="2" applyNumberFormat="1" applyFont="1" applyFill="1"/>
    <xf numFmtId="164" fontId="0" fillId="0" borderId="12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0" fontId="0" fillId="0" borderId="12" xfId="0" applyBorder="1"/>
    <xf numFmtId="10" fontId="0" fillId="0" borderId="0" xfId="2" applyNumberFormat="1" applyFont="1" applyFill="1" applyAlignment="1"/>
    <xf numFmtId="0" fontId="6" fillId="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0" fontId="0" fillId="0" borderId="6" xfId="2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 indent="1"/>
    </xf>
    <xf numFmtId="165" fontId="6" fillId="0" borderId="12" xfId="0" applyNumberFormat="1" applyFont="1" applyBorder="1"/>
    <xf numFmtId="0" fontId="6" fillId="0" borderId="0" xfId="0" applyFont="1" applyAlignment="1">
      <alignment horizontal="center" wrapText="1"/>
    </xf>
    <xf numFmtId="10" fontId="0" fillId="0" borderId="0" xfId="2" applyNumberFormat="1" applyFont="1" applyAlignment="1"/>
    <xf numFmtId="4" fontId="0" fillId="0" borderId="1" xfId="0" applyNumberFormat="1" applyBorder="1"/>
    <xf numFmtId="0" fontId="6" fillId="3" borderId="1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/>
    <xf numFmtId="0" fontId="6" fillId="3" borderId="2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7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0" xfId="0" applyAlignment="1">
      <alignment horizontal="center" wrapText="1"/>
    </xf>
    <xf numFmtId="0" fontId="6" fillId="3" borderId="13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164" fontId="6" fillId="0" borderId="8" xfId="1" applyFont="1" applyBorder="1" applyAlignment="1">
      <alignment wrapText="1"/>
    </xf>
    <xf numFmtId="10" fontId="6" fillId="0" borderId="9" xfId="2" applyNumberFormat="1" applyFont="1" applyBorder="1" applyAlignment="1">
      <alignment wrapText="1"/>
    </xf>
    <xf numFmtId="0" fontId="6" fillId="3" borderId="2" xfId="0" applyFont="1" applyFill="1" applyBorder="1" applyAlignment="1">
      <alignment horizontal="right" indent="1"/>
    </xf>
    <xf numFmtId="0" fontId="6" fillId="3" borderId="5" xfId="0" applyFont="1" applyFill="1" applyBorder="1" applyAlignment="1">
      <alignment horizontal="right" indent="1"/>
    </xf>
    <xf numFmtId="0" fontId="6" fillId="3" borderId="7" xfId="0" applyFont="1" applyFill="1" applyBorder="1" applyAlignment="1">
      <alignment horizontal="right" indent="1"/>
    </xf>
    <xf numFmtId="0" fontId="6" fillId="3" borderId="1" xfId="0" applyFont="1" applyFill="1" applyBorder="1" applyAlignment="1">
      <alignment horizontal="right" indent="1"/>
    </xf>
    <xf numFmtId="0" fontId="0" fillId="0" borderId="2" xfId="0" applyBorder="1"/>
    <xf numFmtId="0" fontId="3" fillId="0" borderId="1" xfId="0" applyFont="1" applyBorder="1"/>
    <xf numFmtId="0" fontId="6" fillId="3" borderId="0" xfId="0" applyFont="1" applyFill="1" applyAlignment="1">
      <alignment horizontal="center"/>
    </xf>
    <xf numFmtId="3" fontId="0" fillId="0" borderId="5" xfId="1" applyNumberFormat="1" applyFont="1" applyFill="1" applyBorder="1" applyAlignment="1"/>
    <xf numFmtId="3" fontId="0" fillId="0" borderId="2" xfId="1" applyNumberFormat="1" applyFont="1" applyFill="1" applyBorder="1" applyAlignment="1"/>
    <xf numFmtId="3" fontId="0" fillId="0" borderId="7" xfId="1" applyNumberFormat="1" applyFont="1" applyFill="1" applyBorder="1" applyAlignment="1"/>
    <xf numFmtId="3" fontId="0" fillId="0" borderId="1" xfId="1" applyNumberFormat="1" applyFont="1" applyFill="1" applyBorder="1" applyAlignment="1"/>
    <xf numFmtId="3" fontId="0" fillId="0" borderId="7" xfId="0" applyNumberFormat="1" applyBorder="1"/>
    <xf numFmtId="0" fontId="6" fillId="2" borderId="12" xfId="0" applyFont="1" applyFill="1" applyBorder="1" applyAlignment="1">
      <alignment horizontal="center" vertical="center" wrapText="1"/>
    </xf>
    <xf numFmtId="4" fontId="0" fillId="2" borderId="0" xfId="1" applyNumberFormat="1" applyFont="1" applyFill="1" applyBorder="1" applyAlignment="1"/>
    <xf numFmtId="4" fontId="0" fillId="2" borderId="0" xfId="0" applyNumberFormat="1" applyFill="1"/>
    <xf numFmtId="0" fontId="6" fillId="2" borderId="5" xfId="0" applyFont="1" applyFill="1" applyBorder="1"/>
    <xf numFmtId="0" fontId="7" fillId="2" borderId="5" xfId="0" applyFont="1" applyFill="1" applyBorder="1"/>
    <xf numFmtId="0" fontId="7" fillId="2" borderId="11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4" fontId="5" fillId="2" borderId="0" xfId="3" applyNumberFormat="1" applyFont="1" applyFill="1" applyBorder="1" applyAlignment="1" applyProtection="1">
      <alignment horizontal="right"/>
    </xf>
    <xf numFmtId="4" fontId="6" fillId="2" borderId="11" xfId="0" applyNumberFormat="1" applyFont="1" applyFill="1" applyBorder="1"/>
  </cellXfs>
  <cellStyles count="4">
    <cellStyle name="Comma 585" xfId="3" xr:uid="{00000000-0005-0000-0000-000001000000}"/>
    <cellStyle name="Normal" xfId="0" builtinId="0"/>
    <cellStyle name="Përqindje" xfId="2" builtinId="5"/>
    <cellStyle name="Presje" xfId="1" builtinId="3"/>
  </cellStyles>
  <dxfs count="0"/>
  <tableStyles count="0" defaultTableStyle="TableStyleMedium2" defaultPivotStyle="PivotStyleLight16"/>
  <colors>
    <mruColors>
      <color rgb="FFFF0066"/>
      <color rgb="FF66FF66"/>
      <color rgb="FFFF7C80"/>
      <color rgb="FF99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2489730143701"/>
          <c:y val="3.6404335686021076E-2"/>
          <c:w val="0.77769821697871777"/>
          <c:h val="0.77476165844290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Vende_Origjinë!$D$6</c:f>
              <c:strCache>
                <c:ptCount val="1"/>
                <c:pt idx="0">
                  <c:v>Fitim Operativ 2022 (në mijë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Vende_Origjinë!$B$7:$B$18</c:f>
              <c:strCache>
                <c:ptCount val="12"/>
                <c:pt idx="0">
                  <c:v>Holandë</c:v>
                </c:pt>
                <c:pt idx="1">
                  <c:v>Turqi</c:v>
                </c:pt>
                <c:pt idx="2">
                  <c:v>Zvicër</c:v>
                </c:pt>
                <c:pt idx="3">
                  <c:v>Austri</c:v>
                </c:pt>
                <c:pt idx="4">
                  <c:v>Hungari</c:v>
                </c:pt>
                <c:pt idx="5">
                  <c:v>USA, Francë</c:v>
                </c:pt>
                <c:pt idx="6">
                  <c:v>Francë</c:v>
                </c:pt>
                <c:pt idx="7">
                  <c:v>Qipro</c:v>
                </c:pt>
                <c:pt idx="8">
                  <c:v>Itali</c:v>
                </c:pt>
                <c:pt idx="9">
                  <c:v>Bullgari</c:v>
                </c:pt>
                <c:pt idx="10">
                  <c:v>Gjermani</c:v>
                </c:pt>
                <c:pt idx="11">
                  <c:v>Korea e Jugut</c:v>
                </c:pt>
              </c:strCache>
            </c:strRef>
          </c:cat>
          <c:val>
            <c:numRef>
              <c:f>Vende_Origjinë!$D$7:$D$18</c:f>
              <c:numCache>
                <c:formatCode>_(* #\ ##0.00_);_(* \(#\ ##0.00\);_(* "-"??_);_(@_)</c:formatCode>
                <c:ptCount val="12"/>
                <c:pt idx="0">
                  <c:v>24659160.252999999</c:v>
                </c:pt>
                <c:pt idx="1">
                  <c:v>18877169.045000002</c:v>
                </c:pt>
                <c:pt idx="2">
                  <c:v>8661664</c:v>
                </c:pt>
                <c:pt idx="3">
                  <c:v>5439832.6430000002</c:v>
                </c:pt>
                <c:pt idx="4">
                  <c:v>3758883</c:v>
                </c:pt>
                <c:pt idx="5">
                  <c:v>1731259.875</c:v>
                </c:pt>
                <c:pt idx="6">
                  <c:v>1725808.3060000001</c:v>
                </c:pt>
                <c:pt idx="7">
                  <c:v>1818269</c:v>
                </c:pt>
                <c:pt idx="8">
                  <c:v>2060361.86</c:v>
                </c:pt>
                <c:pt idx="9">
                  <c:v>1024507</c:v>
                </c:pt>
                <c:pt idx="10">
                  <c:v>665690.96499999997</c:v>
                </c:pt>
                <c:pt idx="11">
                  <c:v>497821.74200000003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7-45E9-918F-F99CA7FD8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356765200"/>
        <c:axId val="1356751888"/>
      </c:barChart>
      <c:lineChart>
        <c:grouping val="standard"/>
        <c:varyColors val="0"/>
        <c:ser>
          <c:idx val="1"/>
          <c:order val="1"/>
          <c:tx>
            <c:strRef>
              <c:f>Vende_Origjinë!$F$6</c:f>
              <c:strCache>
                <c:ptCount val="1"/>
                <c:pt idx="0">
                  <c:v>Pesha ndaj totalit 100 Kompani Big</c:v>
                </c:pt>
              </c:strCache>
            </c:strRef>
          </c:tx>
          <c:spPr>
            <a:ln w="38100" cap="rnd">
              <a:solidFill>
                <a:srgbClr val="FF7C80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rgbClr val="FFFF00"/>
              </a:solidFill>
              <a:ln w="28575">
                <a:solidFill>
                  <a:srgbClr val="FF7C8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Vende_Origjinë!$B$7:$B$18</c:f>
              <c:strCache>
                <c:ptCount val="12"/>
                <c:pt idx="0">
                  <c:v>Holandë</c:v>
                </c:pt>
                <c:pt idx="1">
                  <c:v>Turqi</c:v>
                </c:pt>
                <c:pt idx="2">
                  <c:v>Zvicër</c:v>
                </c:pt>
                <c:pt idx="3">
                  <c:v>Austri</c:v>
                </c:pt>
                <c:pt idx="4">
                  <c:v>Hungari</c:v>
                </c:pt>
                <c:pt idx="5">
                  <c:v>USA, Francë</c:v>
                </c:pt>
                <c:pt idx="6">
                  <c:v>Francë</c:v>
                </c:pt>
                <c:pt idx="7">
                  <c:v>Qipro</c:v>
                </c:pt>
                <c:pt idx="8">
                  <c:v>Itali</c:v>
                </c:pt>
                <c:pt idx="9">
                  <c:v>Bullgari</c:v>
                </c:pt>
                <c:pt idx="10">
                  <c:v>Gjermani</c:v>
                </c:pt>
                <c:pt idx="11">
                  <c:v>Korea e Jugut</c:v>
                </c:pt>
              </c:strCache>
            </c:strRef>
          </c:cat>
          <c:val>
            <c:numRef>
              <c:f>Vende_Origjinë!$F$7:$F$18</c:f>
              <c:numCache>
                <c:formatCode>0.00%</c:formatCode>
                <c:ptCount val="12"/>
                <c:pt idx="0">
                  <c:v>0.16674884253163155</c:v>
                </c:pt>
                <c:pt idx="1">
                  <c:v>0.12765017365685616</c:v>
                </c:pt>
                <c:pt idx="2">
                  <c:v>5.8571436803983933E-2</c:v>
                </c:pt>
                <c:pt idx="3">
                  <c:v>3.6784942693889232E-2</c:v>
                </c:pt>
                <c:pt idx="4">
                  <c:v>2.541811574404982E-2</c:v>
                </c:pt>
                <c:pt idx="5">
                  <c:v>1.1707032085270869E-2</c:v>
                </c:pt>
                <c:pt idx="6">
                  <c:v>1.1670167779617123E-2</c:v>
                </c:pt>
                <c:pt idx="7">
                  <c:v>1.2295400494194078E-2</c:v>
                </c:pt>
                <c:pt idx="8">
                  <c:v>1.3932467765585087E-2</c:v>
                </c:pt>
                <c:pt idx="9">
                  <c:v>6.9278659395861078E-3</c:v>
                </c:pt>
                <c:pt idx="10">
                  <c:v>4.5014995141211406E-3</c:v>
                </c:pt>
                <c:pt idx="11">
                  <c:v>3.3663433147721033E-3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97-45E9-918F-F99CA7FD8A9B}"/>
            </c:ext>
          </c:extLst>
        </c:ser>
        <c:ser>
          <c:idx val="2"/>
          <c:order val="2"/>
          <c:tx>
            <c:strRef>
              <c:f>Vende_Origjinë!#REF!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rgbClr val="7030A0"/>
                </a:solidFill>
              </a:ln>
              <a:effectLst/>
            </c:spPr>
          </c:marker>
          <c:cat>
            <c:strRef>
              <c:f>Vende_Origjinë!$B$7:$B$18</c:f>
              <c:strCache>
                <c:ptCount val="12"/>
                <c:pt idx="0">
                  <c:v>Holandë</c:v>
                </c:pt>
                <c:pt idx="1">
                  <c:v>Turqi</c:v>
                </c:pt>
                <c:pt idx="2">
                  <c:v>Zvicër</c:v>
                </c:pt>
                <c:pt idx="3">
                  <c:v>Austri</c:v>
                </c:pt>
                <c:pt idx="4">
                  <c:v>Hungari</c:v>
                </c:pt>
                <c:pt idx="5">
                  <c:v>USA, Francë</c:v>
                </c:pt>
                <c:pt idx="6">
                  <c:v>Francë</c:v>
                </c:pt>
                <c:pt idx="7">
                  <c:v>Qipro</c:v>
                </c:pt>
                <c:pt idx="8">
                  <c:v>Itali</c:v>
                </c:pt>
                <c:pt idx="9">
                  <c:v>Bullgari</c:v>
                </c:pt>
                <c:pt idx="10">
                  <c:v>Gjermani</c:v>
                </c:pt>
                <c:pt idx="11">
                  <c:v>Korea e Jugut</c:v>
                </c:pt>
              </c:strCache>
            </c:strRef>
          </c:cat>
          <c:val>
            <c:numRef>
              <c:f>Vende_Origjinë!#REF!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7-45E9-918F-F99CA7FD8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72080"/>
        <c:axId val="1272588032"/>
      </c:lineChart>
      <c:catAx>
        <c:axId val="13567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6751888"/>
        <c:crosses val="autoZero"/>
        <c:auto val="1"/>
        <c:lblAlgn val="ctr"/>
        <c:lblOffset val="100"/>
        <c:noMultiLvlLbl val="0"/>
      </c:catAx>
      <c:valAx>
        <c:axId val="135675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6765200"/>
        <c:crosses val="autoZero"/>
        <c:crossBetween val="between"/>
      </c:valAx>
      <c:valAx>
        <c:axId val="127258803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72672080"/>
        <c:crosses val="max"/>
        <c:crossBetween val="between"/>
      </c:valAx>
      <c:catAx>
        <c:axId val="127267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2588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view3D>
      <c:rotX val="30"/>
      <c:rotY val="40"/>
      <c:depthPercent val="10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611111111111113E-2"/>
          <c:y val="0.30073782443861186"/>
          <c:w val="0.83888888888888891"/>
          <c:h val="0.68597805482647989"/>
        </c:manualLayout>
      </c:layout>
      <c:pie3DChart>
        <c:varyColors val="1"/>
        <c:ser>
          <c:idx val="0"/>
          <c:order val="0"/>
          <c:tx>
            <c:strRef>
              <c:f>Fitimi!$C$6</c:f>
              <c:strCache>
                <c:ptCount val="1"/>
                <c:pt idx="0">
                  <c:v>Fitim Operativ 2022 (në lekë)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FF5-43A4-A277-04F4A4CFBE7A}"/>
              </c:ext>
            </c:extLst>
          </c:dPt>
          <c:dPt>
            <c:idx val="1"/>
            <c:bubble3D val="0"/>
            <c:spPr>
              <a:solidFill>
                <a:srgbClr val="FF7C8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FF5-43A4-A277-04F4A4CFBE7A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FF5-43A4-A277-04F4A4CFBE7A}"/>
              </c:ext>
            </c:extLst>
          </c:dPt>
          <c:dLbls>
            <c:dLbl>
              <c:idx val="0"/>
              <c:layout>
                <c:manualLayout>
                  <c:x val="-0.21657642648896294"/>
                  <c:y val="-0.2523234332550536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50006832236352"/>
                      <c:h val="0.166045402219459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FF5-43A4-A277-04F4A4CFBE7A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583333333333334"/>
                      <c:h val="0.11805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FF5-43A4-A277-04F4A4CFBE7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Fitimi!$B$7:$B$9</c:f>
              <c:strCache>
                <c:ptCount val="3"/>
                <c:pt idx="0">
                  <c:v>Me zotërim të huaj</c:v>
                </c:pt>
                <c:pt idx="1">
                  <c:v>Me zotërim vendas</c:v>
                </c:pt>
                <c:pt idx="2">
                  <c:v>Me zotërim miks (vendas &amp; huaj) </c:v>
                </c:pt>
              </c:strCache>
            </c:strRef>
          </c:cat>
          <c:val>
            <c:numRef>
              <c:f>Fitimi!$C$7:$C$9</c:f>
              <c:numCache>
                <c:formatCode>_(* #\ ##0.00_);_(* \(#\ ##0.00\);_(* "-"??_);_(@_)</c:formatCode>
                <c:ptCount val="3"/>
                <c:pt idx="0">
                  <c:v>70920427689</c:v>
                </c:pt>
                <c:pt idx="1">
                  <c:v>63305425129</c:v>
                </c:pt>
                <c:pt idx="2">
                  <c:v>13656194689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5-43A4-A277-04F4A4CF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74008035327236"/>
          <c:y val="3.4361653209648096E-2"/>
          <c:w val="0.52239558220866722"/>
          <c:h val="0.9213179916357369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Huaja_Renditje!$H$6</c:f>
              <c:strCache>
                <c:ptCount val="1"/>
                <c:pt idx="0">
                  <c:v>Fitim Operativ 2022 (në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8144-407A-A875-B79F7CDC88DC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8144-407A-A875-B79F7CDC88D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8144-407A-A875-B79F7CDC88D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144-407A-A875-B79F7CDC88D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8144-407A-A875-B79F7CDC88D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144-407A-A875-B79F7CDC88DC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8144-407A-A875-B79F7CDC88DC}"/>
              </c:ext>
            </c:extLst>
          </c:dPt>
          <c:dPt>
            <c:idx val="7"/>
            <c:invertIfNegative val="0"/>
            <c:bubble3D val="0"/>
            <c:spPr>
              <a:solidFill>
                <a:srgbClr val="FF99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144-407A-A875-B79F7CDC88DC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8144-407A-A875-B79F7CDC88D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144-407A-A875-B79F7CDC88D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8144-407A-A875-B79F7CDC88D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144-407A-A875-B79F7CDC88DC}"/>
              </c:ext>
            </c:extLst>
          </c:dPt>
          <c:dPt>
            <c:idx val="12"/>
            <c:invertIfNegative val="0"/>
            <c:bubble3D val="0"/>
            <c:spPr>
              <a:solidFill>
                <a:srgbClr val="9999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8144-407A-A875-B79F7CDC88D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144-407A-A875-B79F7CDC88DC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8144-407A-A875-B79F7CDC88DC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144-407A-A875-B79F7CDC88DC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8144-407A-A875-B79F7CDC88DC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144-407A-A875-B79F7CDC88D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8144-407A-A875-B79F7CDC88DC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144-407A-A875-B79F7CDC88DC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8144-407A-A875-B79F7CDC88DC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144-407A-A875-B79F7CDC88DC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Huaja_Renditje!$C$7:$C$28</c:f>
              <c:strCache>
                <c:ptCount val="22"/>
                <c:pt idx="0">
                  <c:v>LC Waikiki Retail AL Sh.p.k</c:v>
                </c:pt>
                <c:pt idx="1">
                  <c:v>NOA</c:v>
                </c:pt>
                <c:pt idx="2">
                  <c:v>Yura Corporation Albania</c:v>
                </c:pt>
                <c:pt idx="3">
                  <c:v>Turgut Ozal Education</c:v>
                </c:pt>
                <c:pt idx="4">
                  <c:v>Assist</c:v>
                </c:pt>
                <c:pt idx="5">
                  <c:v>Rossmann-Lala</c:v>
                </c:pt>
                <c:pt idx="6">
                  <c:v>Integrated Energy BV SPV</c:v>
                </c:pt>
                <c:pt idx="7">
                  <c:v>Energji Ashta</c:v>
                </c:pt>
                <c:pt idx="8">
                  <c:v>Shoqëri e Thjeshtë INTEKAR - ASL</c:v>
                </c:pt>
                <c:pt idx="9">
                  <c:v>Banka e Parë e Investimeve-Albania/First Investment Bank Albania</c:v>
                </c:pt>
                <c:pt idx="10">
                  <c:v>Ayen Energy Trading</c:v>
                </c:pt>
                <c:pt idx="11">
                  <c:v>ITX Albania</c:v>
                </c:pt>
                <c:pt idx="12">
                  <c:v>Intesa Sanpaolo Bank Albania</c:v>
                </c:pt>
                <c:pt idx="13">
                  <c:v>Albania Marketing Service</c:v>
                </c:pt>
                <c:pt idx="14">
                  <c:v>Aleat</c:v>
                </c:pt>
                <c:pt idx="15">
                  <c:v>Antea Cement</c:v>
                </c:pt>
                <c:pt idx="16">
                  <c:v>Banka OTP Albania</c:v>
                </c:pt>
                <c:pt idx="17">
                  <c:v>Raiffeisen Bank</c:v>
                </c:pt>
                <c:pt idx="18">
                  <c:v>Albchrome</c:v>
                </c:pt>
                <c:pt idx="19">
                  <c:v>Trans Adriatic Pipeline AG Albania</c:v>
                </c:pt>
                <c:pt idx="20">
                  <c:v>Banka Kombëtare Tregtare</c:v>
                </c:pt>
                <c:pt idx="21">
                  <c:v>Devoll Hydropower</c:v>
                </c:pt>
              </c:strCache>
            </c:strRef>
          </c:cat>
          <c:val>
            <c:numRef>
              <c:f>Huaja_Renditje!$H$7:$H$28</c:f>
              <c:numCache>
                <c:formatCode>#,##0.00</c:formatCode>
                <c:ptCount val="22"/>
                <c:pt idx="0">
                  <c:v>441096.44799999997</c:v>
                </c:pt>
                <c:pt idx="1">
                  <c:v>471331</c:v>
                </c:pt>
                <c:pt idx="2">
                  <c:v>497821.74200000003</c:v>
                </c:pt>
                <c:pt idx="3">
                  <c:v>500000</c:v>
                </c:pt>
                <c:pt idx="4">
                  <c:v>542778.86</c:v>
                </c:pt>
                <c:pt idx="5">
                  <c:v>665690.96499999997</c:v>
                </c:pt>
                <c:pt idx="6">
                  <c:v>700000</c:v>
                </c:pt>
                <c:pt idx="7">
                  <c:v>929653.64300000004</c:v>
                </c:pt>
                <c:pt idx="8">
                  <c:v>944876.3</c:v>
                </c:pt>
                <c:pt idx="9">
                  <c:v>1024507</c:v>
                </c:pt>
                <c:pt idx="10">
                  <c:v>1025794.297</c:v>
                </c:pt>
                <c:pt idx="11">
                  <c:v>1198426</c:v>
                </c:pt>
                <c:pt idx="12">
                  <c:v>1517583</c:v>
                </c:pt>
                <c:pt idx="13">
                  <c:v>1725808.3060000001</c:v>
                </c:pt>
                <c:pt idx="14">
                  <c:v>1731259.875</c:v>
                </c:pt>
                <c:pt idx="15">
                  <c:v>1818269</c:v>
                </c:pt>
                <c:pt idx="16">
                  <c:v>3758883</c:v>
                </c:pt>
                <c:pt idx="17">
                  <c:v>4510179</c:v>
                </c:pt>
                <c:pt idx="18">
                  <c:v>5403385</c:v>
                </c:pt>
                <c:pt idx="19">
                  <c:v>8661664</c:v>
                </c:pt>
                <c:pt idx="20">
                  <c:v>11062017</c:v>
                </c:pt>
                <c:pt idx="21">
                  <c:v>21789403.252999999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4-407A-A875-B79F7CDC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shape val="box"/>
        <c:axId val="1356763536"/>
        <c:axId val="1356766448"/>
        <c:axId val="0"/>
      </c:bar3DChart>
      <c:catAx>
        <c:axId val="135676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6766448"/>
        <c:crosses val="autoZero"/>
        <c:auto val="1"/>
        <c:lblAlgn val="ctr"/>
        <c:lblOffset val="100"/>
        <c:noMultiLvlLbl val="0"/>
      </c:catAx>
      <c:valAx>
        <c:axId val="135676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8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676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3866019834302E-2"/>
          <c:y val="6.9824936342935282E-2"/>
          <c:w val="0.85446644911567982"/>
          <c:h val="0.83593319218934925"/>
        </c:manualLayout>
      </c:layout>
      <c:pie3DChart>
        <c:varyColors val="1"/>
        <c:ser>
          <c:idx val="0"/>
          <c:order val="0"/>
          <c:tx>
            <c:strRef>
              <c:f>Huaja_Renditje!$H$6</c:f>
              <c:strCache>
                <c:ptCount val="1"/>
                <c:pt idx="0">
                  <c:v>Fitim Operativ 2022 (në Lekë)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942-46FD-B49E-5B2B5F6B02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942-46FD-B49E-5B2B5F6B02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942-46FD-B49E-5B2B5F6B02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942-46FD-B49E-5B2B5F6B02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942-46FD-B49E-5B2B5F6B022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942-46FD-B49E-5B2B5F6B022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942-46FD-B49E-5B2B5F6B022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942-46FD-B49E-5B2B5F6B022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942-46FD-B49E-5B2B5F6B022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942-46FD-B49E-5B2B5F6B022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7942-46FD-B49E-5B2B5F6B022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7942-46FD-B49E-5B2B5F6B022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7942-46FD-B49E-5B2B5F6B022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7942-46FD-B49E-5B2B5F6B022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7942-46FD-B49E-5B2B5F6B022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7942-46FD-B49E-5B2B5F6B022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7942-46FD-B49E-5B2B5F6B022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7942-46FD-B49E-5B2B5F6B022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7942-46FD-B49E-5B2B5F6B022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7942-46FD-B49E-5B2B5F6B022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7942-46FD-B49E-5B2B5F6B022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7942-46FD-B49E-5B2B5F6B022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Huaja_Renditje!$C$7:$C$28</c:f>
              <c:strCache>
                <c:ptCount val="22"/>
                <c:pt idx="0">
                  <c:v>LC Waikiki Retail AL Sh.p.k</c:v>
                </c:pt>
                <c:pt idx="1">
                  <c:v>NOA</c:v>
                </c:pt>
                <c:pt idx="2">
                  <c:v>Yura Corporation Albania</c:v>
                </c:pt>
                <c:pt idx="3">
                  <c:v>Turgut Ozal Education</c:v>
                </c:pt>
                <c:pt idx="4">
                  <c:v>Assist</c:v>
                </c:pt>
                <c:pt idx="5">
                  <c:v>Rossmann-Lala</c:v>
                </c:pt>
                <c:pt idx="6">
                  <c:v>Integrated Energy BV SPV</c:v>
                </c:pt>
                <c:pt idx="7">
                  <c:v>Energji Ashta</c:v>
                </c:pt>
                <c:pt idx="8">
                  <c:v>Shoqëri e Thjeshtë INTEKAR - ASL</c:v>
                </c:pt>
                <c:pt idx="9">
                  <c:v>Banka e Parë e Investimeve-Albania/First Investment Bank Albania</c:v>
                </c:pt>
                <c:pt idx="10">
                  <c:v>Ayen Energy Trading</c:v>
                </c:pt>
                <c:pt idx="11">
                  <c:v>ITX Albania</c:v>
                </c:pt>
                <c:pt idx="12">
                  <c:v>Intesa Sanpaolo Bank Albania</c:v>
                </c:pt>
                <c:pt idx="13">
                  <c:v>Albania Marketing Service</c:v>
                </c:pt>
                <c:pt idx="14">
                  <c:v>Aleat</c:v>
                </c:pt>
                <c:pt idx="15">
                  <c:v>Antea Cement</c:v>
                </c:pt>
                <c:pt idx="16">
                  <c:v>Banka OTP Albania</c:v>
                </c:pt>
                <c:pt idx="17">
                  <c:v>Raiffeisen Bank</c:v>
                </c:pt>
                <c:pt idx="18">
                  <c:v>Albchrome</c:v>
                </c:pt>
                <c:pt idx="19">
                  <c:v>Trans Adriatic Pipeline AG Albania</c:v>
                </c:pt>
                <c:pt idx="20">
                  <c:v>Banka Kombëtare Tregtare</c:v>
                </c:pt>
                <c:pt idx="21">
                  <c:v>Devoll Hydropower</c:v>
                </c:pt>
              </c:strCache>
            </c:strRef>
          </c:cat>
          <c:val>
            <c:numRef>
              <c:f>Huaja_Renditje!$H$7:$H$28</c:f>
              <c:numCache>
                <c:formatCode>#,##0.00</c:formatCode>
                <c:ptCount val="22"/>
                <c:pt idx="0">
                  <c:v>441096.44799999997</c:v>
                </c:pt>
                <c:pt idx="1">
                  <c:v>471331</c:v>
                </c:pt>
                <c:pt idx="2">
                  <c:v>497821.74200000003</c:v>
                </c:pt>
                <c:pt idx="3">
                  <c:v>500000</c:v>
                </c:pt>
                <c:pt idx="4">
                  <c:v>542778.86</c:v>
                </c:pt>
                <c:pt idx="5">
                  <c:v>665690.96499999997</c:v>
                </c:pt>
                <c:pt idx="6">
                  <c:v>700000</c:v>
                </c:pt>
                <c:pt idx="7">
                  <c:v>929653.64300000004</c:v>
                </c:pt>
                <c:pt idx="8">
                  <c:v>944876.3</c:v>
                </c:pt>
                <c:pt idx="9">
                  <c:v>1024507</c:v>
                </c:pt>
                <c:pt idx="10">
                  <c:v>1025794.297</c:v>
                </c:pt>
                <c:pt idx="11">
                  <c:v>1198426</c:v>
                </c:pt>
                <c:pt idx="12">
                  <c:v>1517583</c:v>
                </c:pt>
                <c:pt idx="13">
                  <c:v>1725808.3060000001</c:v>
                </c:pt>
                <c:pt idx="14">
                  <c:v>1731259.875</c:v>
                </c:pt>
                <c:pt idx="15">
                  <c:v>1818269</c:v>
                </c:pt>
                <c:pt idx="16">
                  <c:v>3758883</c:v>
                </c:pt>
                <c:pt idx="17">
                  <c:v>4510179</c:v>
                </c:pt>
                <c:pt idx="18">
                  <c:v>5403385</c:v>
                </c:pt>
                <c:pt idx="19">
                  <c:v>8661664</c:v>
                </c:pt>
                <c:pt idx="20">
                  <c:v>11062017</c:v>
                </c:pt>
                <c:pt idx="21">
                  <c:v>21789403.252999999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7-4017-89EE-4E2936462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3023544974423"/>
          <c:y val="8.9426539497845958E-2"/>
          <c:w val="0.57413674684931659"/>
          <c:h val="0.86651167300062892"/>
        </c:manualLayout>
      </c:layout>
      <c:pieChart>
        <c:varyColors val="1"/>
        <c:ser>
          <c:idx val="0"/>
          <c:order val="0"/>
          <c:tx>
            <c:strRef>
              <c:f>Huaja_Renditje!$I$6</c:f>
              <c:strCache>
                <c:ptCount val="1"/>
                <c:pt idx="0">
                  <c:v>Pesha ndaj  Fitimit Total të 100 Kompanive më të Mëdha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B prst="angle"/>
            </a:sp3d>
          </c:spPr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1-011C-4B8E-BF87-BB75485632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3-011C-4B8E-BF87-BB75485632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5-011C-4B8E-BF87-BB75485632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7-011C-4B8E-BF87-BB75485632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9-011C-4B8E-BF87-BB75485632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B-011C-4B8E-BF87-BB75485632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D-011C-4B8E-BF87-BB75485632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0F-011C-4B8E-BF87-BB754856329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11-011C-4B8E-BF87-BB754856329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13-011C-4B8E-BF87-BB754856329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15-011C-4B8E-BF87-BB754856329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17-011C-4B8E-BF87-BB754856329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19-011C-4B8E-BF87-BB754856329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1B-011C-4B8E-BF87-BB754856329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1D-011C-4B8E-BF87-BB754856329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1F-011C-4B8E-BF87-BB754856329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21-011C-4B8E-BF87-BB754856329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23-011C-4B8E-BF87-BB7548563292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25-011C-4B8E-BF87-BB7548563292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27-011C-4B8E-BF87-BB7548563292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29-011C-4B8E-BF87-BB7548563292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extLst>
              <c:ext xmlns:c16="http://schemas.microsoft.com/office/drawing/2014/chart" uri="{C3380CC4-5D6E-409C-BE32-E72D297353CC}">
                <c16:uniqueId val="{0000002B-011C-4B8E-BF87-BB75485632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Huaja_Renditje!$C$7:$C$28</c:f>
              <c:strCache>
                <c:ptCount val="22"/>
                <c:pt idx="0">
                  <c:v>LC Waikiki Retail AL Sh.p.k</c:v>
                </c:pt>
                <c:pt idx="1">
                  <c:v>NOA</c:v>
                </c:pt>
                <c:pt idx="2">
                  <c:v>Yura Corporation Albania</c:v>
                </c:pt>
                <c:pt idx="3">
                  <c:v>Turgut Ozal Education</c:v>
                </c:pt>
                <c:pt idx="4">
                  <c:v>Assist</c:v>
                </c:pt>
                <c:pt idx="5">
                  <c:v>Rossmann-Lala</c:v>
                </c:pt>
                <c:pt idx="6">
                  <c:v>Integrated Energy BV SPV</c:v>
                </c:pt>
                <c:pt idx="7">
                  <c:v>Energji Ashta</c:v>
                </c:pt>
                <c:pt idx="8">
                  <c:v>Shoqëri e Thjeshtë INTEKAR - ASL</c:v>
                </c:pt>
                <c:pt idx="9">
                  <c:v>Banka e Parë e Investimeve-Albania/First Investment Bank Albania</c:v>
                </c:pt>
                <c:pt idx="10">
                  <c:v>Ayen Energy Trading</c:v>
                </c:pt>
                <c:pt idx="11">
                  <c:v>ITX Albania</c:v>
                </c:pt>
                <c:pt idx="12">
                  <c:v>Intesa Sanpaolo Bank Albania</c:v>
                </c:pt>
                <c:pt idx="13">
                  <c:v>Albania Marketing Service</c:v>
                </c:pt>
                <c:pt idx="14">
                  <c:v>Aleat</c:v>
                </c:pt>
                <c:pt idx="15">
                  <c:v>Antea Cement</c:v>
                </c:pt>
                <c:pt idx="16">
                  <c:v>Banka OTP Albania</c:v>
                </c:pt>
                <c:pt idx="17">
                  <c:v>Raiffeisen Bank</c:v>
                </c:pt>
                <c:pt idx="18">
                  <c:v>Albchrome</c:v>
                </c:pt>
                <c:pt idx="19">
                  <c:v>Trans Adriatic Pipeline AG Albania</c:v>
                </c:pt>
                <c:pt idx="20">
                  <c:v>Banka Kombëtare Tregtare</c:v>
                </c:pt>
                <c:pt idx="21">
                  <c:v>Devoll Hydropower</c:v>
                </c:pt>
              </c:strCache>
            </c:strRef>
          </c:cat>
          <c:val>
            <c:numRef>
              <c:f>Huaja_Renditje!$I$7:$I$28</c:f>
              <c:numCache>
                <c:formatCode>0.00%</c:formatCode>
                <c:ptCount val="22"/>
                <c:pt idx="0">
                  <c:v>2.982758593324999E-6</c:v>
                </c:pt>
                <c:pt idx="1">
                  <c:v>3.1872090490070442E-6</c:v>
                </c:pt>
                <c:pt idx="2">
                  <c:v>3.3663433147721032E-6</c:v>
                </c:pt>
                <c:pt idx="3">
                  <c:v>3.3810730134523765E-6</c:v>
                </c:pt>
                <c:pt idx="4">
                  <c:v>3.670349911636891E-6</c:v>
                </c:pt>
                <c:pt idx="5">
                  <c:v>4.5014995141211407E-6</c:v>
                </c:pt>
                <c:pt idx="6">
                  <c:v>4.733502218833327E-6</c:v>
                </c:pt>
                <c:pt idx="7">
                  <c:v>6.2864536884099796E-6</c:v>
                </c:pt>
                <c:pt idx="8">
                  <c:v>6.3893915179614635E-6</c:v>
                </c:pt>
                <c:pt idx="9">
                  <c:v>6.9278659395861082E-6</c:v>
                </c:pt>
                <c:pt idx="10">
                  <c:v>6.9365708298801042E-6</c:v>
                </c:pt>
                <c:pt idx="11">
                  <c:v>8.1039316144393553E-6</c:v>
                </c:pt>
                <c:pt idx="12">
                  <c:v>1.0262117853948196E-5</c:v>
                </c:pt>
                <c:pt idx="13">
                  <c:v>1.1670167779617123E-5</c:v>
                </c:pt>
                <c:pt idx="14">
                  <c:v>1.170703208527087E-5</c:v>
                </c:pt>
                <c:pt idx="15">
                  <c:v>1.2295400494194079E-5</c:v>
                </c:pt>
                <c:pt idx="16">
                  <c:v>2.5418115744049818E-5</c:v>
                </c:pt>
                <c:pt idx="17">
                  <c:v>3.0498489005479252E-5</c:v>
                </c:pt>
                <c:pt idx="18">
                  <c:v>3.6538478409586741E-5</c:v>
                </c:pt>
                <c:pt idx="19">
                  <c:v>5.8571436803983932E-5</c:v>
                </c:pt>
                <c:pt idx="20">
                  <c:v>7.4802974306102831E-5</c:v>
                </c:pt>
                <c:pt idx="21">
                  <c:v>1.4734312663589944E-4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3-44DF-ACD0-22BF33D8AEB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Huaja_Renditje!$D$38</c:f>
              <c:strCache>
                <c:ptCount val="1"/>
                <c:pt idx="0">
                  <c:v>Fitim Operativ 2022
(në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Huaja_Renditje!$C$39:$C$60</c:f>
              <c:strCache>
                <c:ptCount val="22"/>
                <c:pt idx="0">
                  <c:v>Devoll Hydropower</c:v>
                </c:pt>
                <c:pt idx="1">
                  <c:v>Banka Kombëtare Tregtare</c:v>
                </c:pt>
                <c:pt idx="2">
                  <c:v>Trans Adriatic Pipeline AG Albania</c:v>
                </c:pt>
                <c:pt idx="3">
                  <c:v>Albchrome</c:v>
                </c:pt>
                <c:pt idx="4">
                  <c:v>Raiffeisen Bank</c:v>
                </c:pt>
                <c:pt idx="5">
                  <c:v>Banka OTP Albania</c:v>
                </c:pt>
                <c:pt idx="6">
                  <c:v>Antea Cement</c:v>
                </c:pt>
                <c:pt idx="7">
                  <c:v>Aleat</c:v>
                </c:pt>
                <c:pt idx="8">
                  <c:v>Albania Marketing Service</c:v>
                </c:pt>
                <c:pt idx="9">
                  <c:v>Intesa Sanpaolo Bank Albania</c:v>
                </c:pt>
                <c:pt idx="10">
                  <c:v>ITX Albania</c:v>
                </c:pt>
                <c:pt idx="11">
                  <c:v>Ayen Energy Trading</c:v>
                </c:pt>
                <c:pt idx="12">
                  <c:v>Banka e Parë e Investimeve-Albania/First Investment Bank Albania</c:v>
                </c:pt>
                <c:pt idx="13">
                  <c:v>Shoqëri e Thjeshtë INTEKAR - ASL</c:v>
                </c:pt>
                <c:pt idx="14">
                  <c:v>Energji Ashta</c:v>
                </c:pt>
                <c:pt idx="15">
                  <c:v>Integrated Energy BV SPV</c:v>
                </c:pt>
                <c:pt idx="16">
                  <c:v>Rossmann-Lala</c:v>
                </c:pt>
                <c:pt idx="17">
                  <c:v>Assist</c:v>
                </c:pt>
                <c:pt idx="18">
                  <c:v>Turgut Ozal Education</c:v>
                </c:pt>
                <c:pt idx="19">
                  <c:v>Yura Corporation Albania</c:v>
                </c:pt>
                <c:pt idx="20">
                  <c:v>NOA</c:v>
                </c:pt>
                <c:pt idx="21">
                  <c:v>LC Waikiki Retail AL Sh.p.k</c:v>
                </c:pt>
              </c:strCache>
            </c:strRef>
          </c:cat>
          <c:val>
            <c:numRef>
              <c:f>Huaja_Renditje!$D$39:$D$60</c:f>
              <c:numCache>
                <c:formatCode>#,##0.00</c:formatCode>
                <c:ptCount val="22"/>
                <c:pt idx="0">
                  <c:v>21789403253</c:v>
                </c:pt>
                <c:pt idx="1">
                  <c:v>11062017000</c:v>
                </c:pt>
                <c:pt idx="2">
                  <c:v>8661664000</c:v>
                </c:pt>
                <c:pt idx="3">
                  <c:v>5403385000</c:v>
                </c:pt>
                <c:pt idx="4">
                  <c:v>4510179000</c:v>
                </c:pt>
                <c:pt idx="5">
                  <c:v>3758883000</c:v>
                </c:pt>
                <c:pt idx="6">
                  <c:v>1818269000</c:v>
                </c:pt>
                <c:pt idx="7">
                  <c:v>1731259875</c:v>
                </c:pt>
                <c:pt idx="8">
                  <c:v>1725808306</c:v>
                </c:pt>
                <c:pt idx="9">
                  <c:v>1517583000</c:v>
                </c:pt>
                <c:pt idx="10">
                  <c:v>1198426000</c:v>
                </c:pt>
                <c:pt idx="11">
                  <c:v>1025794297</c:v>
                </c:pt>
                <c:pt idx="12">
                  <c:v>1024507000</c:v>
                </c:pt>
                <c:pt idx="13">
                  <c:v>944876300</c:v>
                </c:pt>
                <c:pt idx="14">
                  <c:v>929653643</c:v>
                </c:pt>
                <c:pt idx="15">
                  <c:v>700000000</c:v>
                </c:pt>
                <c:pt idx="16">
                  <c:v>665690965</c:v>
                </c:pt>
                <c:pt idx="17">
                  <c:v>542778860</c:v>
                </c:pt>
                <c:pt idx="18">
                  <c:v>500000000</c:v>
                </c:pt>
                <c:pt idx="19">
                  <c:v>497821742</c:v>
                </c:pt>
                <c:pt idx="20">
                  <c:v>471331000</c:v>
                </c:pt>
                <c:pt idx="21">
                  <c:v>441096448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4-46DD-9A0F-38C920B32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axId val="1324434480"/>
        <c:axId val="1324431984"/>
      </c:barChart>
      <c:lineChart>
        <c:grouping val="standard"/>
        <c:varyColors val="0"/>
        <c:ser>
          <c:idx val="1"/>
          <c:order val="1"/>
          <c:tx>
            <c:strRef>
              <c:f>Huaja_Renditje!$E$38</c:f>
              <c:strCache>
                <c:ptCount val="1"/>
                <c:pt idx="0">
                  <c:v>Pesha Fitim Operativ ndaj Pagesa Thesari 2022</c:v>
                </c:pt>
              </c:strCache>
            </c:strRef>
          </c:tx>
          <c:spPr>
            <a:ln w="38100" cap="rnd">
              <a:solidFill>
                <a:srgbClr val="FF7C8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28575">
                <a:solidFill>
                  <a:srgbClr val="FF7C80"/>
                </a:solidFill>
              </a:ln>
              <a:effectLst/>
            </c:spPr>
          </c:marker>
          <c:cat>
            <c:strRef>
              <c:f>Huaja_Renditje!$C$39:$C$60</c:f>
              <c:strCache>
                <c:ptCount val="22"/>
                <c:pt idx="0">
                  <c:v>Devoll Hydropower</c:v>
                </c:pt>
                <c:pt idx="1">
                  <c:v>Banka Kombëtare Tregtare</c:v>
                </c:pt>
                <c:pt idx="2">
                  <c:v>Trans Adriatic Pipeline AG Albania</c:v>
                </c:pt>
                <c:pt idx="3">
                  <c:v>Albchrome</c:v>
                </c:pt>
                <c:pt idx="4">
                  <c:v>Raiffeisen Bank</c:v>
                </c:pt>
                <c:pt idx="5">
                  <c:v>Banka OTP Albania</c:v>
                </c:pt>
                <c:pt idx="6">
                  <c:v>Antea Cement</c:v>
                </c:pt>
                <c:pt idx="7">
                  <c:v>Aleat</c:v>
                </c:pt>
                <c:pt idx="8">
                  <c:v>Albania Marketing Service</c:v>
                </c:pt>
                <c:pt idx="9">
                  <c:v>Intesa Sanpaolo Bank Albania</c:v>
                </c:pt>
                <c:pt idx="10">
                  <c:v>ITX Albania</c:v>
                </c:pt>
                <c:pt idx="11">
                  <c:v>Ayen Energy Trading</c:v>
                </c:pt>
                <c:pt idx="12">
                  <c:v>Banka e Parë e Investimeve-Albania/First Investment Bank Albania</c:v>
                </c:pt>
                <c:pt idx="13">
                  <c:v>Shoqëri e Thjeshtë INTEKAR - ASL</c:v>
                </c:pt>
                <c:pt idx="14">
                  <c:v>Energji Ashta</c:v>
                </c:pt>
                <c:pt idx="15">
                  <c:v>Integrated Energy BV SPV</c:v>
                </c:pt>
                <c:pt idx="16">
                  <c:v>Rossmann-Lala</c:v>
                </c:pt>
                <c:pt idx="17">
                  <c:v>Assist</c:v>
                </c:pt>
                <c:pt idx="18">
                  <c:v>Turgut Ozal Education</c:v>
                </c:pt>
                <c:pt idx="19">
                  <c:v>Yura Corporation Albania</c:v>
                </c:pt>
                <c:pt idx="20">
                  <c:v>NOA</c:v>
                </c:pt>
                <c:pt idx="21">
                  <c:v>LC Waikiki Retail AL Sh.p.k</c:v>
                </c:pt>
              </c:strCache>
            </c:strRef>
          </c:cat>
          <c:val>
            <c:numRef>
              <c:f>Huaja_Renditje!$E$39:$E$60</c:f>
              <c:numCache>
                <c:formatCode>0.00%</c:formatCode>
                <c:ptCount val="22"/>
                <c:pt idx="0">
                  <c:v>3.920252070363564E-2</c:v>
                </c:pt>
                <c:pt idx="1">
                  <c:v>1.9902286695564392E-2</c:v>
                </c:pt>
                <c:pt idx="2">
                  <c:v>1.5583678834397839E-2</c:v>
                </c:pt>
                <c:pt idx="3">
                  <c:v>9.7215288492606914E-3</c:v>
                </c:pt>
                <c:pt idx="4">
                  <c:v>8.1145125257278058E-3</c:v>
                </c:pt>
                <c:pt idx="5">
                  <c:v>6.7628143331440529E-3</c:v>
                </c:pt>
                <c:pt idx="6">
                  <c:v>3.2713483379800605E-3</c:v>
                </c:pt>
                <c:pt idx="7">
                  <c:v>3.1148054081617284E-3</c:v>
                </c:pt>
                <c:pt idx="8">
                  <c:v>3.1049971888127024E-3</c:v>
                </c:pt>
                <c:pt idx="9">
                  <c:v>2.7303675225155322E-3</c:v>
                </c:pt>
                <c:pt idx="10">
                  <c:v>2.1561545092019345E-3</c:v>
                </c:pt>
                <c:pt idx="11">
                  <c:v>1.8455632629717465E-3</c:v>
                </c:pt>
                <c:pt idx="12">
                  <c:v>1.8432472157304215E-3</c:v>
                </c:pt>
                <c:pt idx="13">
                  <c:v>1.6999792184774359E-3</c:v>
                </c:pt>
                <c:pt idx="14">
                  <c:v>1.67259129420628E-3</c:v>
                </c:pt>
                <c:pt idx="15">
                  <c:v>1.2594087214741285E-3</c:v>
                </c:pt>
                <c:pt idx="16">
                  <c:v>1.1976814387536128E-3</c:v>
                </c:pt>
                <c:pt idx="17">
                  <c:v>9.7654347159397868E-4</c:v>
                </c:pt>
                <c:pt idx="18">
                  <c:v>8.9957765819580616E-4</c:v>
                </c:pt>
                <c:pt idx="19">
                  <c:v>8.9565863373463359E-4</c:v>
                </c:pt>
                <c:pt idx="20">
                  <c:v>8.4799767443017498E-4</c:v>
                </c:pt>
                <c:pt idx="21">
                  <c:v>7.936010194606564E-4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4-46DD-9A0F-38C920B327CD}"/>
            </c:ext>
          </c:extLst>
        </c:ser>
        <c:ser>
          <c:idx val="2"/>
          <c:order val="2"/>
          <c:tx>
            <c:strRef>
              <c:f>Huaja_Renditje!$F$38</c:f>
              <c:strCache>
                <c:ptCount val="1"/>
                <c:pt idx="0">
                  <c:v>Pesha Fitim Operativ ndaj PBB-së</c:v>
                </c:pt>
              </c:strCache>
            </c:strRef>
          </c:tx>
          <c:spPr>
            <a:ln w="38100" cap="rnd">
              <a:solidFill>
                <a:srgbClr val="00B0F0">
                  <a:alpha val="99000"/>
                </a:srgb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3"/>
              </a:solidFill>
              <a:ln w="22225">
                <a:solidFill>
                  <a:srgbClr val="00B0F0"/>
                </a:solidFill>
              </a:ln>
              <a:effectLst/>
            </c:spPr>
          </c:marker>
          <c:cat>
            <c:strRef>
              <c:f>Huaja_Renditje!$C$39:$C$60</c:f>
              <c:strCache>
                <c:ptCount val="22"/>
                <c:pt idx="0">
                  <c:v>Devoll Hydropower</c:v>
                </c:pt>
                <c:pt idx="1">
                  <c:v>Banka Kombëtare Tregtare</c:v>
                </c:pt>
                <c:pt idx="2">
                  <c:v>Trans Adriatic Pipeline AG Albania</c:v>
                </c:pt>
                <c:pt idx="3">
                  <c:v>Albchrome</c:v>
                </c:pt>
                <c:pt idx="4">
                  <c:v>Raiffeisen Bank</c:v>
                </c:pt>
                <c:pt idx="5">
                  <c:v>Banka OTP Albania</c:v>
                </c:pt>
                <c:pt idx="6">
                  <c:v>Antea Cement</c:v>
                </c:pt>
                <c:pt idx="7">
                  <c:v>Aleat</c:v>
                </c:pt>
                <c:pt idx="8">
                  <c:v>Albania Marketing Service</c:v>
                </c:pt>
                <c:pt idx="9">
                  <c:v>Intesa Sanpaolo Bank Albania</c:v>
                </c:pt>
                <c:pt idx="10">
                  <c:v>ITX Albania</c:v>
                </c:pt>
                <c:pt idx="11">
                  <c:v>Ayen Energy Trading</c:v>
                </c:pt>
                <c:pt idx="12">
                  <c:v>Banka e Parë e Investimeve-Albania/First Investment Bank Albania</c:v>
                </c:pt>
                <c:pt idx="13">
                  <c:v>Shoqëri e Thjeshtë INTEKAR - ASL</c:v>
                </c:pt>
                <c:pt idx="14">
                  <c:v>Energji Ashta</c:v>
                </c:pt>
                <c:pt idx="15">
                  <c:v>Integrated Energy BV SPV</c:v>
                </c:pt>
                <c:pt idx="16">
                  <c:v>Rossmann-Lala</c:v>
                </c:pt>
                <c:pt idx="17">
                  <c:v>Assist</c:v>
                </c:pt>
                <c:pt idx="18">
                  <c:v>Turgut Ozal Education</c:v>
                </c:pt>
                <c:pt idx="19">
                  <c:v>Yura Corporation Albania</c:v>
                </c:pt>
                <c:pt idx="20">
                  <c:v>NOA</c:v>
                </c:pt>
                <c:pt idx="21">
                  <c:v>LC Waikiki Retail AL Sh.p.k</c:v>
                </c:pt>
              </c:strCache>
            </c:strRef>
          </c:cat>
          <c:val>
            <c:numRef>
              <c:f>Huaja_Renditje!$F$39:$F$60</c:f>
              <c:numCache>
                <c:formatCode>0.00%</c:formatCode>
                <c:ptCount val="22"/>
                <c:pt idx="0">
                  <c:v>1.020839146809966E-2</c:v>
                </c:pt>
                <c:pt idx="1">
                  <c:v>5.1825834168829589E-3</c:v>
                </c:pt>
                <c:pt idx="2">
                  <c:v>4.0580118624851252E-3</c:v>
                </c:pt>
                <c:pt idx="3">
                  <c:v>2.5314997704337398E-3</c:v>
                </c:pt>
                <c:pt idx="4">
                  <c:v>2.1130304620372367E-3</c:v>
                </c:pt>
                <c:pt idx="5">
                  <c:v>1.7610463536444816E-3</c:v>
                </c:pt>
                <c:pt idx="6">
                  <c:v>8.5186370323173078E-4</c:v>
                </c:pt>
                <c:pt idx="7">
                  <c:v>8.1109970437487702E-4</c:v>
                </c:pt>
                <c:pt idx="8">
                  <c:v>8.0854563027651027E-4</c:v>
                </c:pt>
                <c:pt idx="9">
                  <c:v>7.1099153884354824E-4</c:v>
                </c:pt>
                <c:pt idx="10">
                  <c:v>5.6146566344649233E-4</c:v>
                </c:pt>
                <c:pt idx="11">
                  <c:v>4.8058726656859346E-4</c:v>
                </c:pt>
                <c:pt idx="12">
                  <c:v>4.7998416461306372E-4</c:v>
                </c:pt>
                <c:pt idx="13">
                  <c:v>4.4267697684660288E-4</c:v>
                </c:pt>
                <c:pt idx="14">
                  <c:v>4.3554512288822468E-4</c:v>
                </c:pt>
                <c:pt idx="15">
                  <c:v>3.2795180045538448E-4</c:v>
                </c:pt>
                <c:pt idx="16">
                  <c:v>3.118779293123319E-4</c:v>
                </c:pt>
                <c:pt idx="17">
                  <c:v>2.5429329198017295E-4</c:v>
                </c:pt>
                <c:pt idx="18">
                  <c:v>2.3425128603956035E-4</c:v>
                </c:pt>
                <c:pt idx="19">
                  <c:v>2.3323076656390845E-4</c:v>
                </c:pt>
                <c:pt idx="20">
                  <c:v>2.2081978580062403E-4</c:v>
                </c:pt>
                <c:pt idx="21">
                  <c:v>2.0665482042296412E-4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F4-46DD-9A0F-38C920B32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485648"/>
        <c:axId val="1324475664"/>
      </c:lineChart>
      <c:catAx>
        <c:axId val="132443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24431984"/>
        <c:crosses val="autoZero"/>
        <c:auto val="1"/>
        <c:lblAlgn val="ctr"/>
        <c:lblOffset val="100"/>
        <c:noMultiLvlLbl val="0"/>
      </c:catAx>
      <c:valAx>
        <c:axId val="13244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24434480"/>
        <c:crosses val="autoZero"/>
        <c:crossBetween val="between"/>
      </c:valAx>
      <c:valAx>
        <c:axId val="132447566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24485648"/>
        <c:crosses val="max"/>
        <c:crossBetween val="between"/>
      </c:valAx>
      <c:catAx>
        <c:axId val="132448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4475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108727</xdr:rowOff>
    </xdr:from>
    <xdr:to>
      <xdr:col>16</xdr:col>
      <xdr:colOff>285296</xdr:colOff>
      <xdr:row>24</xdr:row>
      <xdr:rowOff>161364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16</xdr:row>
      <xdr:rowOff>171450</xdr:rowOff>
    </xdr:from>
    <xdr:to>
      <xdr:col>3</xdr:col>
      <xdr:colOff>769620</xdr:colOff>
      <xdr:row>31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859972</xdr:colOff>
      <xdr:row>4</xdr:row>
      <xdr:rowOff>152400</xdr:rowOff>
    </xdr:from>
    <xdr:to>
      <xdr:col>18</xdr:col>
      <xdr:colOff>566057</xdr:colOff>
      <xdr:row>32</xdr:row>
      <xdr:rowOff>174171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486103</xdr:colOff>
      <xdr:row>5</xdr:row>
      <xdr:rowOff>158968</xdr:rowOff>
    </xdr:from>
    <xdr:to>
      <xdr:col>33</xdr:col>
      <xdr:colOff>65690</xdr:colOff>
      <xdr:row>33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551795</xdr:colOff>
      <xdr:row>5</xdr:row>
      <xdr:rowOff>198382</xdr:rowOff>
    </xdr:from>
    <xdr:to>
      <xdr:col>46</xdr:col>
      <xdr:colOff>525518</xdr:colOff>
      <xdr:row>33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934529</xdr:colOff>
      <xdr:row>36</xdr:row>
      <xdr:rowOff>73324</xdr:rowOff>
    </xdr:from>
    <xdr:to>
      <xdr:col>14</xdr:col>
      <xdr:colOff>2055963</xdr:colOff>
      <xdr:row>66</xdr:row>
      <xdr:rowOff>75127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zoomScale="70" zoomScaleNormal="70" workbookViewId="0">
      <selection activeCell="H6" sqref="H6:H107"/>
    </sheetView>
  </sheetViews>
  <sheetFormatPr defaultColWidth="8.90625" defaultRowHeight="14.5" x14ac:dyDescent="0.35"/>
  <cols>
    <col min="1" max="1" width="8.90625" customWidth="1"/>
    <col min="2" max="2" width="10.1796875" customWidth="1"/>
    <col min="3" max="3" width="31.6328125" customWidth="1"/>
    <col min="4" max="4" width="14.81640625" customWidth="1"/>
    <col min="5" max="5" width="23.90625" customWidth="1"/>
    <col min="6" max="6" width="57.6328125" customWidth="1"/>
    <col min="7" max="7" width="18.6328125" customWidth="1"/>
    <col min="8" max="9" width="20" customWidth="1"/>
    <col min="10" max="10" width="34.1796875" customWidth="1"/>
    <col min="11" max="11" width="21.1796875" bestFit="1" customWidth="1"/>
    <col min="20" max="21" width="8.90625" customWidth="1"/>
  </cols>
  <sheetData>
    <row r="1" spans="1:11" x14ac:dyDescent="0.35">
      <c r="A1" s="1"/>
    </row>
    <row r="2" spans="1:11" x14ac:dyDescent="0.35">
      <c r="B2" s="131" t="s">
        <v>373</v>
      </c>
      <c r="C2" s="131"/>
      <c r="D2" s="131"/>
      <c r="E2" s="131"/>
      <c r="F2" s="131"/>
      <c r="G2" s="131"/>
    </row>
    <row r="4" spans="1:11" x14ac:dyDescent="0.35">
      <c r="B4" s="8" t="s">
        <v>374</v>
      </c>
      <c r="C4" s="7"/>
    </row>
    <row r="6" spans="1:11" s="2" customFormat="1" ht="29" x14ac:dyDescent="0.35">
      <c r="B6" s="56" t="s">
        <v>360</v>
      </c>
      <c r="C6" s="57" t="s">
        <v>5</v>
      </c>
      <c r="D6" s="65" t="s">
        <v>6</v>
      </c>
      <c r="E6" s="66" t="s">
        <v>7</v>
      </c>
      <c r="F6" s="65" t="s">
        <v>8</v>
      </c>
      <c r="G6" s="57" t="s">
        <v>9</v>
      </c>
      <c r="H6" s="142" t="s">
        <v>382</v>
      </c>
      <c r="I6" s="57" t="s">
        <v>11</v>
      </c>
      <c r="J6" s="65" t="s">
        <v>12</v>
      </c>
      <c r="K6" s="57" t="s">
        <v>375</v>
      </c>
    </row>
    <row r="7" spans="1:11" x14ac:dyDescent="0.35">
      <c r="B7" s="58">
        <v>1</v>
      </c>
      <c r="C7" s="59" t="s">
        <v>14</v>
      </c>
      <c r="D7" t="s">
        <v>15</v>
      </c>
      <c r="E7" s="67" t="s">
        <v>16</v>
      </c>
      <c r="F7" t="s">
        <v>17</v>
      </c>
      <c r="G7" s="48" t="s">
        <v>18</v>
      </c>
      <c r="H7" s="138">
        <v>21789403253</v>
      </c>
      <c r="I7" s="52">
        <v>612239</v>
      </c>
      <c r="J7" t="s">
        <v>19</v>
      </c>
      <c r="K7" s="48" t="s">
        <v>1</v>
      </c>
    </row>
    <row r="8" spans="1:11" x14ac:dyDescent="0.35">
      <c r="B8" s="58">
        <v>2</v>
      </c>
      <c r="C8" s="59" t="s">
        <v>20</v>
      </c>
      <c r="D8" t="s">
        <v>21</v>
      </c>
      <c r="E8" s="67" t="s">
        <v>22</v>
      </c>
      <c r="F8" t="s">
        <v>23</v>
      </c>
      <c r="G8" s="48" t="s">
        <v>24</v>
      </c>
      <c r="H8" s="138">
        <v>11062017000</v>
      </c>
      <c r="I8" s="48" t="s">
        <v>25</v>
      </c>
      <c r="J8" t="s">
        <v>26</v>
      </c>
      <c r="K8" s="48" t="s">
        <v>1</v>
      </c>
    </row>
    <row r="9" spans="1:11" x14ac:dyDescent="0.35">
      <c r="B9" s="58">
        <v>3</v>
      </c>
      <c r="C9" s="59" t="s">
        <v>27</v>
      </c>
      <c r="D9" t="s">
        <v>28</v>
      </c>
      <c r="E9" s="67" t="s">
        <v>22</v>
      </c>
      <c r="F9" t="s">
        <v>29</v>
      </c>
      <c r="G9" s="48" t="s">
        <v>30</v>
      </c>
      <c r="H9" s="138">
        <v>9199496882</v>
      </c>
      <c r="I9" s="52">
        <v>1617885099</v>
      </c>
      <c r="J9" t="s">
        <v>31</v>
      </c>
      <c r="K9" s="48" t="s">
        <v>0</v>
      </c>
    </row>
    <row r="10" spans="1:11" x14ac:dyDescent="0.35">
      <c r="B10" s="58">
        <v>4</v>
      </c>
      <c r="C10" s="59" t="s">
        <v>32</v>
      </c>
      <c r="D10" t="s">
        <v>33</v>
      </c>
      <c r="E10" s="67" t="s">
        <v>34</v>
      </c>
      <c r="F10" t="s">
        <v>35</v>
      </c>
      <c r="G10" s="48" t="s">
        <v>36</v>
      </c>
      <c r="H10" s="139">
        <v>8661664000</v>
      </c>
      <c r="I10" s="48">
        <v>0</v>
      </c>
      <c r="J10" t="s">
        <v>19</v>
      </c>
      <c r="K10" s="48" t="s">
        <v>1</v>
      </c>
    </row>
    <row r="11" spans="1:11" x14ac:dyDescent="0.35">
      <c r="B11" s="58">
        <v>5</v>
      </c>
      <c r="C11" s="59" t="s">
        <v>37</v>
      </c>
      <c r="D11" t="s">
        <v>38</v>
      </c>
      <c r="E11" s="67" t="s">
        <v>39</v>
      </c>
      <c r="F11" t="s">
        <v>40</v>
      </c>
      <c r="G11" s="48" t="s">
        <v>30</v>
      </c>
      <c r="H11" s="138">
        <v>7322081000</v>
      </c>
      <c r="I11" s="52">
        <v>451346866</v>
      </c>
      <c r="J11" t="s">
        <v>31</v>
      </c>
      <c r="K11" s="48" t="s">
        <v>0</v>
      </c>
    </row>
    <row r="12" spans="1:11" x14ac:dyDescent="0.35">
      <c r="B12" s="58">
        <v>6</v>
      </c>
      <c r="C12" s="59" t="s">
        <v>41</v>
      </c>
      <c r="D12" t="s">
        <v>42</v>
      </c>
      <c r="E12" s="67" t="s">
        <v>43</v>
      </c>
      <c r="F12" t="s">
        <v>44</v>
      </c>
      <c r="G12" s="48" t="s">
        <v>30</v>
      </c>
      <c r="H12" s="138">
        <v>5403385000</v>
      </c>
      <c r="I12" s="52">
        <v>1745251200</v>
      </c>
      <c r="J12" t="s">
        <v>26</v>
      </c>
      <c r="K12" s="48" t="s">
        <v>1</v>
      </c>
    </row>
    <row r="13" spans="1:11" x14ac:dyDescent="0.35">
      <c r="B13" s="58">
        <v>7</v>
      </c>
      <c r="C13" s="59" t="s">
        <v>45</v>
      </c>
      <c r="D13" t="s">
        <v>46</v>
      </c>
      <c r="E13" s="67" t="s">
        <v>22</v>
      </c>
      <c r="F13" t="s">
        <v>47</v>
      </c>
      <c r="G13" s="48" t="s">
        <v>48</v>
      </c>
      <c r="H13" s="138">
        <v>4510179000</v>
      </c>
      <c r="I13" s="52" t="s">
        <v>25</v>
      </c>
      <c r="J13" t="s">
        <v>19</v>
      </c>
      <c r="K13" s="48" t="s">
        <v>1</v>
      </c>
    </row>
    <row r="14" spans="1:11" x14ac:dyDescent="0.35">
      <c r="B14" s="58">
        <v>8</v>
      </c>
      <c r="C14" s="59" t="s">
        <v>49</v>
      </c>
      <c r="D14" t="s">
        <v>50</v>
      </c>
      <c r="E14" s="67" t="s">
        <v>16</v>
      </c>
      <c r="F14" t="s">
        <v>51</v>
      </c>
      <c r="G14" s="48" t="s">
        <v>52</v>
      </c>
      <c r="H14" s="138">
        <v>4093594533</v>
      </c>
      <c r="I14" s="48">
        <v>0</v>
      </c>
      <c r="J14" t="s">
        <v>19</v>
      </c>
      <c r="K14" s="48" t="s">
        <v>2</v>
      </c>
    </row>
    <row r="15" spans="1:11" x14ac:dyDescent="0.35">
      <c r="B15" s="58">
        <v>9</v>
      </c>
      <c r="C15" s="59" t="s">
        <v>53</v>
      </c>
      <c r="D15" t="s">
        <v>54</v>
      </c>
      <c r="E15" s="67" t="s">
        <v>22</v>
      </c>
      <c r="F15" t="s">
        <v>55</v>
      </c>
      <c r="G15" s="48" t="s">
        <v>56</v>
      </c>
      <c r="H15" s="138">
        <v>3758883000</v>
      </c>
      <c r="I15" s="52" t="s">
        <v>25</v>
      </c>
      <c r="J15" t="s">
        <v>19</v>
      </c>
      <c r="K15" s="48" t="s">
        <v>1</v>
      </c>
    </row>
    <row r="16" spans="1:11" x14ac:dyDescent="0.35">
      <c r="B16" s="58">
        <v>10</v>
      </c>
      <c r="C16" s="59" t="s">
        <v>57</v>
      </c>
      <c r="D16" t="s">
        <v>58</v>
      </c>
      <c r="E16" s="67" t="s">
        <v>43</v>
      </c>
      <c r="F16" t="s">
        <v>59</v>
      </c>
      <c r="G16" s="48" t="s">
        <v>30</v>
      </c>
      <c r="H16" s="138">
        <v>3623664958</v>
      </c>
      <c r="I16" s="52">
        <v>4809989</v>
      </c>
      <c r="J16" t="s">
        <v>31</v>
      </c>
      <c r="K16" s="48" t="s">
        <v>0</v>
      </c>
    </row>
    <row r="17" spans="2:11" x14ac:dyDescent="0.35">
      <c r="B17" s="58">
        <v>11</v>
      </c>
      <c r="C17" s="59" t="s">
        <v>60</v>
      </c>
      <c r="D17" t="s">
        <v>61</v>
      </c>
      <c r="E17" s="67" t="s">
        <v>22</v>
      </c>
      <c r="F17" t="s">
        <v>62</v>
      </c>
      <c r="G17" s="48" t="s">
        <v>30</v>
      </c>
      <c r="H17" s="138">
        <v>2174527405</v>
      </c>
      <c r="I17" s="52">
        <v>847630984</v>
      </c>
      <c r="J17" t="s">
        <v>31</v>
      </c>
      <c r="K17" s="48" t="s">
        <v>0</v>
      </c>
    </row>
    <row r="18" spans="2:11" x14ac:dyDescent="0.35">
      <c r="B18" s="58">
        <v>12</v>
      </c>
      <c r="C18" s="59" t="s">
        <v>63</v>
      </c>
      <c r="D18" t="s">
        <v>64</v>
      </c>
      <c r="E18" s="67" t="s">
        <v>22</v>
      </c>
      <c r="F18" t="s">
        <v>65</v>
      </c>
      <c r="G18" s="48" t="s">
        <v>30</v>
      </c>
      <c r="H18" s="138">
        <v>2136349000</v>
      </c>
      <c r="I18" s="52" t="s">
        <v>25</v>
      </c>
      <c r="J18" t="s">
        <v>31</v>
      </c>
      <c r="K18" s="48" t="s">
        <v>2</v>
      </c>
    </row>
    <row r="19" spans="2:11" x14ac:dyDescent="0.35">
      <c r="B19" s="58">
        <v>13</v>
      </c>
      <c r="C19" s="59" t="s">
        <v>66</v>
      </c>
      <c r="D19" t="s">
        <v>67</v>
      </c>
      <c r="E19" s="67" t="s">
        <v>43</v>
      </c>
      <c r="F19" t="s">
        <v>68</v>
      </c>
      <c r="G19" s="48" t="s">
        <v>69</v>
      </c>
      <c r="H19" s="138">
        <v>1731259875</v>
      </c>
      <c r="I19" s="52">
        <v>30688800</v>
      </c>
      <c r="J19" t="s">
        <v>19</v>
      </c>
      <c r="K19" s="48" t="s">
        <v>1</v>
      </c>
    </row>
    <row r="20" spans="2:11" x14ac:dyDescent="0.35">
      <c r="B20" s="58">
        <v>14</v>
      </c>
      <c r="C20" s="59" t="s">
        <v>70</v>
      </c>
      <c r="D20" t="s">
        <v>71</v>
      </c>
      <c r="E20" s="67" t="s">
        <v>39</v>
      </c>
      <c r="F20" t="s">
        <v>72</v>
      </c>
      <c r="G20" s="48" t="s">
        <v>73</v>
      </c>
      <c r="H20" s="138">
        <v>1725808306</v>
      </c>
      <c r="I20" s="52">
        <v>22230497</v>
      </c>
      <c r="J20" t="s">
        <v>19</v>
      </c>
      <c r="K20" s="48" t="s">
        <v>1</v>
      </c>
    </row>
    <row r="21" spans="2:11" x14ac:dyDescent="0.35">
      <c r="B21" s="58">
        <v>15</v>
      </c>
      <c r="C21" s="59" t="s">
        <v>74</v>
      </c>
      <c r="D21" t="s">
        <v>75</v>
      </c>
      <c r="E21" s="67" t="s">
        <v>22</v>
      </c>
      <c r="F21" t="s">
        <v>76</v>
      </c>
      <c r="G21" s="48" t="s">
        <v>77</v>
      </c>
      <c r="H21" s="138">
        <v>1818269000</v>
      </c>
      <c r="I21" s="52">
        <v>56078281</v>
      </c>
      <c r="J21" t="s">
        <v>19</v>
      </c>
      <c r="K21" s="48" t="s">
        <v>1</v>
      </c>
    </row>
    <row r="22" spans="2:11" x14ac:dyDescent="0.35">
      <c r="B22" s="58">
        <v>16</v>
      </c>
      <c r="C22" s="59" t="s">
        <v>78</v>
      </c>
      <c r="D22" t="s">
        <v>79</v>
      </c>
      <c r="E22" s="67" t="s">
        <v>39</v>
      </c>
      <c r="F22" t="s">
        <v>80</v>
      </c>
      <c r="G22" s="48" t="s">
        <v>30</v>
      </c>
      <c r="H22" s="138">
        <v>1635841968</v>
      </c>
      <c r="I22" s="52">
        <v>299504530</v>
      </c>
      <c r="J22" t="s">
        <v>31</v>
      </c>
      <c r="K22" s="48" t="s">
        <v>0</v>
      </c>
    </row>
    <row r="23" spans="2:11" x14ac:dyDescent="0.35">
      <c r="B23" s="58">
        <v>17</v>
      </c>
      <c r="C23" s="59" t="s">
        <v>81</v>
      </c>
      <c r="D23" t="s">
        <v>82</v>
      </c>
      <c r="E23" s="67" t="s">
        <v>22</v>
      </c>
      <c r="F23" t="s">
        <v>83</v>
      </c>
      <c r="G23" s="50" t="s">
        <v>84</v>
      </c>
      <c r="H23" s="138">
        <v>1536924000</v>
      </c>
      <c r="I23" s="52" t="s">
        <v>25</v>
      </c>
      <c r="J23" t="s">
        <v>19</v>
      </c>
      <c r="K23" s="48" t="s">
        <v>2</v>
      </c>
    </row>
    <row r="24" spans="2:11" x14ac:dyDescent="0.35">
      <c r="B24" s="58">
        <v>18</v>
      </c>
      <c r="C24" s="59" t="s">
        <v>85</v>
      </c>
      <c r="D24" t="s">
        <v>86</v>
      </c>
      <c r="E24" s="67" t="s">
        <v>22</v>
      </c>
      <c r="F24" t="s">
        <v>87</v>
      </c>
      <c r="G24" s="48" t="s">
        <v>88</v>
      </c>
      <c r="H24" s="138">
        <v>1517583000</v>
      </c>
      <c r="I24" s="52" t="s">
        <v>25</v>
      </c>
      <c r="J24" t="s">
        <v>19</v>
      </c>
      <c r="K24" s="48" t="s">
        <v>1</v>
      </c>
    </row>
    <row r="25" spans="2:11" x14ac:dyDescent="0.35">
      <c r="B25" s="58">
        <v>19</v>
      </c>
      <c r="C25" s="59" t="s">
        <v>89</v>
      </c>
      <c r="D25" t="s">
        <v>90</v>
      </c>
      <c r="E25" s="67" t="s">
        <v>22</v>
      </c>
      <c r="F25" t="s">
        <v>91</v>
      </c>
      <c r="G25" s="48" t="s">
        <v>30</v>
      </c>
      <c r="H25" s="138">
        <v>1295161000</v>
      </c>
      <c r="I25" s="52" t="s">
        <v>25</v>
      </c>
      <c r="J25" t="s">
        <v>31</v>
      </c>
      <c r="K25" s="48" t="s">
        <v>0</v>
      </c>
    </row>
    <row r="26" spans="2:11" x14ac:dyDescent="0.35">
      <c r="B26" s="58">
        <v>20</v>
      </c>
      <c r="C26" s="59" t="s">
        <v>92</v>
      </c>
      <c r="D26" t="s">
        <v>93</v>
      </c>
      <c r="E26" s="67" t="s">
        <v>22</v>
      </c>
      <c r="F26" t="s">
        <v>94</v>
      </c>
      <c r="G26" s="48" t="s">
        <v>30</v>
      </c>
      <c r="H26" s="138">
        <v>1259295000</v>
      </c>
      <c r="I26" s="52">
        <v>393257348</v>
      </c>
      <c r="J26" t="s">
        <v>95</v>
      </c>
      <c r="K26" s="48" t="s">
        <v>0</v>
      </c>
    </row>
    <row r="27" spans="2:11" x14ac:dyDescent="0.35">
      <c r="B27" s="58">
        <v>21</v>
      </c>
      <c r="C27" s="59" t="s">
        <v>96</v>
      </c>
      <c r="D27" t="s">
        <v>97</v>
      </c>
      <c r="E27" s="67" t="s">
        <v>39</v>
      </c>
      <c r="F27" t="s">
        <v>98</v>
      </c>
      <c r="G27" s="48" t="s">
        <v>30</v>
      </c>
      <c r="H27" s="138">
        <v>1231854475</v>
      </c>
      <c r="I27" s="48">
        <v>0</v>
      </c>
      <c r="J27" t="s">
        <v>31</v>
      </c>
      <c r="K27" s="48" t="s">
        <v>0</v>
      </c>
    </row>
    <row r="28" spans="2:11" x14ac:dyDescent="0.35">
      <c r="B28" s="58">
        <v>22</v>
      </c>
      <c r="C28" s="59" t="s">
        <v>99</v>
      </c>
      <c r="D28" t="s">
        <v>100</v>
      </c>
      <c r="E28" s="67" t="s">
        <v>39</v>
      </c>
      <c r="F28" t="s">
        <v>101</v>
      </c>
      <c r="G28" s="48" t="s">
        <v>18</v>
      </c>
      <c r="H28" s="138">
        <v>1198426000</v>
      </c>
      <c r="I28" s="52">
        <v>52600</v>
      </c>
      <c r="J28" t="s">
        <v>102</v>
      </c>
      <c r="K28" s="48" t="s">
        <v>1</v>
      </c>
    </row>
    <row r="29" spans="2:11" x14ac:dyDescent="0.35">
      <c r="B29" s="58">
        <v>23</v>
      </c>
      <c r="C29" s="59" t="s">
        <v>103</v>
      </c>
      <c r="D29" t="s">
        <v>104</v>
      </c>
      <c r="E29" s="67" t="s">
        <v>39</v>
      </c>
      <c r="F29" t="s">
        <v>105</v>
      </c>
      <c r="G29" s="48" t="s">
        <v>30</v>
      </c>
      <c r="H29" s="138">
        <v>1192000000</v>
      </c>
      <c r="I29" s="48">
        <v>0</v>
      </c>
      <c r="J29" t="s">
        <v>31</v>
      </c>
      <c r="K29" s="48" t="s">
        <v>0</v>
      </c>
    </row>
    <row r="30" spans="2:11" x14ac:dyDescent="0.35">
      <c r="B30" s="58">
        <v>24</v>
      </c>
      <c r="C30" s="59" t="s">
        <v>106</v>
      </c>
      <c r="D30" t="s">
        <v>107</v>
      </c>
      <c r="E30" s="67" t="s">
        <v>39</v>
      </c>
      <c r="F30" t="s">
        <v>108</v>
      </c>
      <c r="G30" s="48" t="s">
        <v>30</v>
      </c>
      <c r="H30" s="138">
        <v>1160735854</v>
      </c>
      <c r="I30" s="48">
        <v>0</v>
      </c>
      <c r="J30" t="s">
        <v>31</v>
      </c>
      <c r="K30" s="48" t="s">
        <v>0</v>
      </c>
    </row>
    <row r="31" spans="2:11" x14ac:dyDescent="0.35">
      <c r="B31" s="58">
        <v>25</v>
      </c>
      <c r="C31" s="59" t="s">
        <v>109</v>
      </c>
      <c r="D31" t="s">
        <v>110</v>
      </c>
      <c r="E31" s="67" t="s">
        <v>39</v>
      </c>
      <c r="F31" t="s">
        <v>111</v>
      </c>
      <c r="G31" s="48" t="s">
        <v>30</v>
      </c>
      <c r="H31" s="138">
        <v>1306200000</v>
      </c>
      <c r="I31" s="48">
        <v>0</v>
      </c>
      <c r="J31" t="s">
        <v>31</v>
      </c>
      <c r="K31" s="48" t="s">
        <v>0</v>
      </c>
    </row>
    <row r="32" spans="2:11" x14ac:dyDescent="0.35">
      <c r="B32" s="58">
        <v>26</v>
      </c>
      <c r="C32" s="59" t="s">
        <v>112</v>
      </c>
      <c r="D32" t="s">
        <v>113</v>
      </c>
      <c r="E32" s="67" t="s">
        <v>39</v>
      </c>
      <c r="F32" t="s">
        <v>114</v>
      </c>
      <c r="G32" s="48" t="s">
        <v>30</v>
      </c>
      <c r="H32" s="138">
        <v>1116855734</v>
      </c>
      <c r="I32" s="52">
        <v>712265947</v>
      </c>
      <c r="J32" t="s">
        <v>31</v>
      </c>
      <c r="K32" s="48" t="s">
        <v>0</v>
      </c>
    </row>
    <row r="33" spans="2:11" x14ac:dyDescent="0.35">
      <c r="B33" s="58">
        <v>27</v>
      </c>
      <c r="C33" s="59" t="s">
        <v>115</v>
      </c>
      <c r="D33" t="s">
        <v>116</v>
      </c>
      <c r="E33" s="67" t="s">
        <v>22</v>
      </c>
      <c r="F33" t="s">
        <v>117</v>
      </c>
      <c r="G33" s="48" t="s">
        <v>30</v>
      </c>
      <c r="H33" s="138">
        <v>1090545745</v>
      </c>
      <c r="I33" s="48" t="s">
        <v>25</v>
      </c>
      <c r="J33" t="s">
        <v>31</v>
      </c>
      <c r="K33" s="48" t="s">
        <v>0</v>
      </c>
    </row>
    <row r="34" spans="2:11" x14ac:dyDescent="0.35">
      <c r="B34" s="58">
        <v>28</v>
      </c>
      <c r="C34" s="59" t="s">
        <v>118</v>
      </c>
      <c r="D34" t="s">
        <v>119</v>
      </c>
      <c r="E34" s="67" t="s">
        <v>22</v>
      </c>
      <c r="F34" t="s">
        <v>120</v>
      </c>
      <c r="G34" s="48" t="s">
        <v>24</v>
      </c>
      <c r="H34" s="138">
        <v>1025794297</v>
      </c>
      <c r="I34" s="48">
        <v>0</v>
      </c>
      <c r="J34" t="s">
        <v>19</v>
      </c>
      <c r="K34" s="48" t="s">
        <v>1</v>
      </c>
    </row>
    <row r="35" spans="2:11" s="6" customFormat="1" x14ac:dyDescent="0.35">
      <c r="B35" s="58">
        <v>29</v>
      </c>
      <c r="C35" s="59" t="s">
        <v>121</v>
      </c>
      <c r="D35" t="s">
        <v>122</v>
      </c>
      <c r="E35" s="67" t="s">
        <v>22</v>
      </c>
      <c r="F35" t="s">
        <v>123</v>
      </c>
      <c r="G35" s="48" t="s">
        <v>124</v>
      </c>
      <c r="H35" s="138">
        <v>1024507000</v>
      </c>
      <c r="I35" s="48" t="s">
        <v>25</v>
      </c>
      <c r="J35" t="s">
        <v>125</v>
      </c>
      <c r="K35" s="50" t="s">
        <v>1</v>
      </c>
    </row>
    <row r="36" spans="2:11" x14ac:dyDescent="0.35">
      <c r="B36" s="58">
        <v>30</v>
      </c>
      <c r="C36" s="59" t="s">
        <v>126</v>
      </c>
      <c r="D36" t="s">
        <v>127</v>
      </c>
      <c r="E36" s="67" t="s">
        <v>22</v>
      </c>
      <c r="F36" t="s">
        <v>128</v>
      </c>
      <c r="G36" s="48" t="s">
        <v>30</v>
      </c>
      <c r="H36" s="138">
        <v>979438678</v>
      </c>
      <c r="I36" s="48">
        <v>0</v>
      </c>
      <c r="J36" t="s">
        <v>31</v>
      </c>
      <c r="K36" s="48" t="s">
        <v>0</v>
      </c>
    </row>
    <row r="37" spans="2:11" x14ac:dyDescent="0.35">
      <c r="B37" s="58">
        <v>31</v>
      </c>
      <c r="C37" s="59" t="s">
        <v>129</v>
      </c>
      <c r="D37" t="s">
        <v>130</v>
      </c>
      <c r="E37" s="67" t="s">
        <v>39</v>
      </c>
      <c r="F37" t="s">
        <v>131</v>
      </c>
      <c r="G37" s="48" t="s">
        <v>132</v>
      </c>
      <c r="H37" s="138">
        <v>973696437</v>
      </c>
      <c r="I37" s="48">
        <v>0</v>
      </c>
      <c r="J37" t="s">
        <v>133</v>
      </c>
      <c r="K37" s="48" t="s">
        <v>2</v>
      </c>
    </row>
    <row r="38" spans="2:11" x14ac:dyDescent="0.35">
      <c r="B38" s="58">
        <v>32</v>
      </c>
      <c r="C38" s="59" t="s">
        <v>134</v>
      </c>
      <c r="D38" t="s">
        <v>135</v>
      </c>
      <c r="E38" s="67" t="s">
        <v>39</v>
      </c>
      <c r="F38" t="s">
        <v>136</v>
      </c>
      <c r="G38" s="48" t="s">
        <v>30</v>
      </c>
      <c r="H38" s="138">
        <v>956172771</v>
      </c>
      <c r="I38" s="48">
        <v>0</v>
      </c>
      <c r="J38" t="s">
        <v>31</v>
      </c>
      <c r="K38" s="48" t="s">
        <v>0</v>
      </c>
    </row>
    <row r="39" spans="2:11" x14ac:dyDescent="0.35">
      <c r="B39" s="58">
        <v>33</v>
      </c>
      <c r="C39" s="59" t="s">
        <v>137</v>
      </c>
      <c r="D39" t="s">
        <v>138</v>
      </c>
      <c r="E39" s="67" t="s">
        <v>139</v>
      </c>
      <c r="F39" t="s">
        <v>140</v>
      </c>
      <c r="G39" s="48" t="s">
        <v>24</v>
      </c>
      <c r="H39" s="138">
        <v>944876300</v>
      </c>
      <c r="I39" s="52">
        <v>5877778250</v>
      </c>
      <c r="J39" t="s">
        <v>26</v>
      </c>
      <c r="K39" s="48" t="s">
        <v>1</v>
      </c>
    </row>
    <row r="40" spans="2:11" x14ac:dyDescent="0.35">
      <c r="B40" s="58">
        <v>34</v>
      </c>
      <c r="C40" s="59" t="s">
        <v>141</v>
      </c>
      <c r="D40" t="s">
        <v>142</v>
      </c>
      <c r="E40" s="67" t="s">
        <v>43</v>
      </c>
      <c r="F40" t="s">
        <v>143</v>
      </c>
      <c r="G40" s="48" t="s">
        <v>48</v>
      </c>
      <c r="H40" s="138">
        <v>929653643</v>
      </c>
      <c r="I40" s="48">
        <v>0</v>
      </c>
      <c r="J40" t="s">
        <v>19</v>
      </c>
      <c r="K40" s="48" t="s">
        <v>1</v>
      </c>
    </row>
    <row r="41" spans="2:11" x14ac:dyDescent="0.35">
      <c r="B41" s="58">
        <v>35</v>
      </c>
      <c r="C41" s="59" t="s">
        <v>144</v>
      </c>
      <c r="D41" t="s">
        <v>145</v>
      </c>
      <c r="E41" s="67" t="s">
        <v>39</v>
      </c>
      <c r="F41" t="s">
        <v>146</v>
      </c>
      <c r="G41" s="48" t="s">
        <v>147</v>
      </c>
      <c r="H41" s="139">
        <v>909310208</v>
      </c>
      <c r="I41" s="48">
        <v>0</v>
      </c>
      <c r="J41" t="s">
        <v>148</v>
      </c>
      <c r="K41" s="48" t="s">
        <v>2</v>
      </c>
    </row>
    <row r="42" spans="2:11" x14ac:dyDescent="0.35">
      <c r="B42" s="58">
        <v>36</v>
      </c>
      <c r="C42" s="59" t="s">
        <v>149</v>
      </c>
      <c r="D42" t="s">
        <v>150</v>
      </c>
      <c r="E42" s="67" t="s">
        <v>39</v>
      </c>
      <c r="F42" t="s">
        <v>151</v>
      </c>
      <c r="G42" s="48" t="s">
        <v>152</v>
      </c>
      <c r="H42" s="139">
        <v>872817713</v>
      </c>
      <c r="I42" s="48">
        <v>0</v>
      </c>
      <c r="J42" t="s">
        <v>31</v>
      </c>
      <c r="K42" s="48" t="s">
        <v>2</v>
      </c>
    </row>
    <row r="43" spans="2:11" x14ac:dyDescent="0.35">
      <c r="B43" s="58">
        <v>37</v>
      </c>
      <c r="C43" s="59" t="s">
        <v>153</v>
      </c>
      <c r="D43" t="s">
        <v>154</v>
      </c>
      <c r="E43" s="67" t="s">
        <v>39</v>
      </c>
      <c r="F43" t="s">
        <v>155</v>
      </c>
      <c r="G43" s="48" t="s">
        <v>156</v>
      </c>
      <c r="H43" s="138">
        <v>665690965</v>
      </c>
      <c r="I43" s="48">
        <v>0</v>
      </c>
      <c r="J43" t="s">
        <v>157</v>
      </c>
      <c r="K43" s="48" t="s">
        <v>1</v>
      </c>
    </row>
    <row r="44" spans="2:11" x14ac:dyDescent="0.35">
      <c r="B44" s="58">
        <v>38</v>
      </c>
      <c r="C44" s="59" t="s">
        <v>158</v>
      </c>
      <c r="D44" t="s">
        <v>159</v>
      </c>
      <c r="E44" s="67" t="s">
        <v>39</v>
      </c>
      <c r="F44" t="s">
        <v>160</v>
      </c>
      <c r="G44" s="48" t="s">
        <v>30</v>
      </c>
      <c r="H44" s="138">
        <v>838867438</v>
      </c>
      <c r="I44" s="52">
        <v>2904802265</v>
      </c>
      <c r="J44" t="s">
        <v>31</v>
      </c>
      <c r="K44" s="48" t="s">
        <v>0</v>
      </c>
    </row>
    <row r="45" spans="2:11" x14ac:dyDescent="0.35">
      <c r="B45" s="58">
        <v>39</v>
      </c>
      <c r="C45" s="59" t="s">
        <v>161</v>
      </c>
      <c r="D45" t="s">
        <v>162</v>
      </c>
      <c r="E45" s="67" t="s">
        <v>22</v>
      </c>
      <c r="F45" t="s">
        <v>163</v>
      </c>
      <c r="G45" s="48" t="s">
        <v>30</v>
      </c>
      <c r="H45" s="138">
        <v>827191172</v>
      </c>
      <c r="I45" s="48">
        <v>0</v>
      </c>
      <c r="J45" t="s">
        <v>95</v>
      </c>
      <c r="K45" s="48" t="s">
        <v>0</v>
      </c>
    </row>
    <row r="46" spans="2:11" x14ac:dyDescent="0.35">
      <c r="B46" s="58">
        <v>40</v>
      </c>
      <c r="C46" s="59" t="s">
        <v>164</v>
      </c>
      <c r="D46" t="s">
        <v>165</v>
      </c>
      <c r="E46" s="67" t="s">
        <v>39</v>
      </c>
      <c r="F46" t="s">
        <v>166</v>
      </c>
      <c r="G46" s="48" t="s">
        <v>30</v>
      </c>
      <c r="H46" s="138">
        <v>796527154</v>
      </c>
      <c r="I46" s="48">
        <v>0</v>
      </c>
      <c r="J46" t="s">
        <v>31</v>
      </c>
      <c r="K46" s="48" t="s">
        <v>0</v>
      </c>
    </row>
    <row r="47" spans="2:11" x14ac:dyDescent="0.35">
      <c r="B47" s="58">
        <v>41</v>
      </c>
      <c r="C47" s="59" t="s">
        <v>167</v>
      </c>
      <c r="D47" t="s">
        <v>168</v>
      </c>
      <c r="E47" s="67" t="s">
        <v>39</v>
      </c>
      <c r="F47" t="s">
        <v>169</v>
      </c>
      <c r="G47" s="48" t="s">
        <v>30</v>
      </c>
      <c r="H47" s="139">
        <v>792312971</v>
      </c>
      <c r="I47" s="48">
        <v>0</v>
      </c>
      <c r="J47" t="s">
        <v>31</v>
      </c>
      <c r="K47" s="48" t="s">
        <v>0</v>
      </c>
    </row>
    <row r="48" spans="2:11" x14ac:dyDescent="0.35">
      <c r="B48" s="58">
        <v>42</v>
      </c>
      <c r="C48" s="59" t="s">
        <v>170</v>
      </c>
      <c r="D48" t="s">
        <v>171</v>
      </c>
      <c r="E48" s="67" t="s">
        <v>39</v>
      </c>
      <c r="F48" t="s">
        <v>172</v>
      </c>
      <c r="G48" s="48" t="s">
        <v>30</v>
      </c>
      <c r="H48" s="139">
        <v>771187397</v>
      </c>
      <c r="I48" s="53">
        <v>1386239260</v>
      </c>
      <c r="J48" t="s">
        <v>31</v>
      </c>
      <c r="K48" s="48" t="s">
        <v>0</v>
      </c>
    </row>
    <row r="49" spans="2:11" x14ac:dyDescent="0.35">
      <c r="B49" s="58">
        <v>43</v>
      </c>
      <c r="C49" s="59" t="s">
        <v>173</v>
      </c>
      <c r="D49" t="s">
        <v>174</v>
      </c>
      <c r="E49" s="67" t="s">
        <v>39</v>
      </c>
      <c r="F49" t="s">
        <v>175</v>
      </c>
      <c r="G49" s="48" t="s">
        <v>30</v>
      </c>
      <c r="H49" s="138">
        <v>758945037</v>
      </c>
      <c r="I49" s="48">
        <v>0</v>
      </c>
      <c r="J49" t="s">
        <v>31</v>
      </c>
      <c r="K49" s="48" t="s">
        <v>0</v>
      </c>
    </row>
    <row r="50" spans="2:11" x14ac:dyDescent="0.35">
      <c r="B50" s="58">
        <v>44</v>
      </c>
      <c r="C50" s="59" t="s">
        <v>176</v>
      </c>
      <c r="D50" t="s">
        <v>177</v>
      </c>
      <c r="E50" s="67" t="s">
        <v>39</v>
      </c>
      <c r="F50" t="s">
        <v>178</v>
      </c>
      <c r="G50" s="48" t="s">
        <v>30</v>
      </c>
      <c r="H50" s="139">
        <v>733108693</v>
      </c>
      <c r="I50" s="53">
        <v>150818</v>
      </c>
      <c r="J50" t="s">
        <v>31</v>
      </c>
      <c r="K50" s="48" t="s">
        <v>0</v>
      </c>
    </row>
    <row r="51" spans="2:11" x14ac:dyDescent="0.35">
      <c r="B51" s="58">
        <v>45</v>
      </c>
      <c r="C51" s="59" t="s">
        <v>179</v>
      </c>
      <c r="D51" t="s">
        <v>180</v>
      </c>
      <c r="E51" s="67" t="s">
        <v>39</v>
      </c>
      <c r="F51" t="s">
        <v>181</v>
      </c>
      <c r="G51" s="48" t="s">
        <v>30</v>
      </c>
      <c r="H51" s="138">
        <v>702853738</v>
      </c>
      <c r="I51" s="52">
        <v>445627831</v>
      </c>
      <c r="J51" t="s">
        <v>31</v>
      </c>
      <c r="K51" s="48" t="s">
        <v>0</v>
      </c>
    </row>
    <row r="52" spans="2:11" x14ac:dyDescent="0.35">
      <c r="B52" s="58">
        <v>46</v>
      </c>
      <c r="C52" s="59" t="s">
        <v>182</v>
      </c>
      <c r="D52" t="s">
        <v>183</v>
      </c>
      <c r="E52" s="67" t="s">
        <v>43</v>
      </c>
      <c r="F52" t="s">
        <v>184</v>
      </c>
      <c r="G52" s="48" t="s">
        <v>18</v>
      </c>
      <c r="H52" s="139">
        <v>700000000</v>
      </c>
      <c r="I52" s="53">
        <v>1427411449</v>
      </c>
      <c r="J52" t="s">
        <v>185</v>
      </c>
      <c r="K52" s="48" t="s">
        <v>1</v>
      </c>
    </row>
    <row r="53" spans="2:11" x14ac:dyDescent="0.35">
      <c r="B53" s="58">
        <v>47</v>
      </c>
      <c r="C53" s="59" t="s">
        <v>186</v>
      </c>
      <c r="D53" t="s">
        <v>187</v>
      </c>
      <c r="E53" s="67" t="s">
        <v>39</v>
      </c>
      <c r="F53" t="s">
        <v>188</v>
      </c>
      <c r="G53" s="48" t="s">
        <v>30</v>
      </c>
      <c r="H53" s="139">
        <v>678727635</v>
      </c>
      <c r="I53" s="48">
        <v>0</v>
      </c>
      <c r="J53" t="s">
        <v>31</v>
      </c>
      <c r="K53" s="48" t="s">
        <v>0</v>
      </c>
    </row>
    <row r="54" spans="2:11" x14ac:dyDescent="0.35">
      <c r="B54" s="58">
        <v>48</v>
      </c>
      <c r="C54" s="59" t="s">
        <v>189</v>
      </c>
      <c r="D54" t="s">
        <v>190</v>
      </c>
      <c r="E54" s="67" t="s">
        <v>39</v>
      </c>
      <c r="F54" t="s">
        <v>191</v>
      </c>
      <c r="G54" s="48" t="s">
        <v>30</v>
      </c>
      <c r="H54" s="139">
        <v>676317853</v>
      </c>
      <c r="I54" s="53">
        <v>65901352</v>
      </c>
      <c r="J54" t="s">
        <v>31</v>
      </c>
      <c r="K54" s="48" t="s">
        <v>0</v>
      </c>
    </row>
    <row r="55" spans="2:11" x14ac:dyDescent="0.35">
      <c r="B55" s="58">
        <v>49</v>
      </c>
      <c r="C55" s="59" t="s">
        <v>192</v>
      </c>
      <c r="D55" t="s">
        <v>193</v>
      </c>
      <c r="E55" s="67" t="s">
        <v>39</v>
      </c>
      <c r="F55" t="s">
        <v>178</v>
      </c>
      <c r="G55" s="48" t="s">
        <v>30</v>
      </c>
      <c r="H55" s="138">
        <v>659446014</v>
      </c>
      <c r="I55" s="52">
        <v>1578650</v>
      </c>
      <c r="J55" t="s">
        <v>31</v>
      </c>
      <c r="K55" s="48" t="s">
        <v>0</v>
      </c>
    </row>
    <row r="56" spans="2:11" x14ac:dyDescent="0.35">
      <c r="B56" s="58">
        <v>50</v>
      </c>
      <c r="C56" s="59" t="s">
        <v>194</v>
      </c>
      <c r="D56" t="s">
        <v>195</v>
      </c>
      <c r="E56" s="67" t="s">
        <v>22</v>
      </c>
      <c r="F56" t="s">
        <v>196</v>
      </c>
      <c r="G56" s="48" t="s">
        <v>30</v>
      </c>
      <c r="H56" s="138">
        <v>657803692</v>
      </c>
      <c r="I56" s="52">
        <v>7930000</v>
      </c>
      <c r="J56" t="s">
        <v>31</v>
      </c>
      <c r="K56" s="48" t="s">
        <v>0</v>
      </c>
    </row>
    <row r="57" spans="2:11" x14ac:dyDescent="0.35">
      <c r="B57" s="58">
        <v>51</v>
      </c>
      <c r="C57" s="59" t="s">
        <v>197</v>
      </c>
      <c r="D57" t="s">
        <v>198</v>
      </c>
      <c r="E57" s="67" t="s">
        <v>39</v>
      </c>
      <c r="F57" t="s">
        <v>111</v>
      </c>
      <c r="G57" s="48" t="s">
        <v>30</v>
      </c>
      <c r="H57" s="138">
        <v>651000000</v>
      </c>
      <c r="I57" s="52">
        <v>122946</v>
      </c>
      <c r="J57" t="s">
        <v>31</v>
      </c>
      <c r="K57" s="48" t="s">
        <v>0</v>
      </c>
    </row>
    <row r="58" spans="2:11" x14ac:dyDescent="0.35">
      <c r="B58" s="58">
        <v>52</v>
      </c>
      <c r="C58" s="59" t="s">
        <v>199</v>
      </c>
      <c r="D58" t="s">
        <v>200</v>
      </c>
      <c r="E58" s="67" t="s">
        <v>39</v>
      </c>
      <c r="F58" t="s">
        <v>201</v>
      </c>
      <c r="G58" s="48" t="s">
        <v>30</v>
      </c>
      <c r="H58" s="139">
        <v>641932042</v>
      </c>
      <c r="I58" s="53">
        <v>162000</v>
      </c>
      <c r="J58" t="s">
        <v>31</v>
      </c>
      <c r="K58" s="48" t="s">
        <v>0</v>
      </c>
    </row>
    <row r="59" spans="2:11" x14ac:dyDescent="0.35">
      <c r="B59" s="58">
        <v>53</v>
      </c>
      <c r="C59" s="59" t="s">
        <v>202</v>
      </c>
      <c r="D59" t="s">
        <v>203</v>
      </c>
      <c r="E59" s="67" t="s">
        <v>39</v>
      </c>
      <c r="F59" t="s">
        <v>204</v>
      </c>
      <c r="G59" s="48" t="s">
        <v>30</v>
      </c>
      <c r="H59" s="139">
        <v>637545502</v>
      </c>
      <c r="I59" s="48">
        <v>0</v>
      </c>
      <c r="J59" t="s">
        <v>31</v>
      </c>
      <c r="K59" s="48" t="s">
        <v>0</v>
      </c>
    </row>
    <row r="60" spans="2:11" x14ac:dyDescent="0.35">
      <c r="B60" s="58">
        <v>54</v>
      </c>
      <c r="C60" s="59" t="s">
        <v>205</v>
      </c>
      <c r="D60" t="s">
        <v>206</v>
      </c>
      <c r="E60" s="67" t="s">
        <v>39</v>
      </c>
      <c r="F60" t="s">
        <v>207</v>
      </c>
      <c r="G60" s="48" t="s">
        <v>30</v>
      </c>
      <c r="H60" s="139">
        <v>615330548</v>
      </c>
      <c r="I60" s="53">
        <v>2007520</v>
      </c>
      <c r="J60" t="s">
        <v>31</v>
      </c>
      <c r="K60" s="48" t="s">
        <v>0</v>
      </c>
    </row>
    <row r="61" spans="2:11" x14ac:dyDescent="0.35">
      <c r="B61" s="58">
        <v>55</v>
      </c>
      <c r="C61" s="59" t="s">
        <v>208</v>
      </c>
      <c r="D61" t="s">
        <v>209</v>
      </c>
      <c r="E61" s="67" t="s">
        <v>39</v>
      </c>
      <c r="F61" t="s">
        <v>210</v>
      </c>
      <c r="G61" s="48" t="s">
        <v>30</v>
      </c>
      <c r="H61" s="139">
        <v>612541291</v>
      </c>
      <c r="I61" s="53">
        <v>91567118</v>
      </c>
      <c r="J61" t="s">
        <v>31</v>
      </c>
      <c r="K61" s="48" t="s">
        <v>0</v>
      </c>
    </row>
    <row r="62" spans="2:11" x14ac:dyDescent="0.35">
      <c r="B62" s="58">
        <v>56</v>
      </c>
      <c r="C62" s="59" t="s">
        <v>211</v>
      </c>
      <c r="D62" t="s">
        <v>212</v>
      </c>
      <c r="E62" s="67" t="s">
        <v>39</v>
      </c>
      <c r="F62" t="s">
        <v>213</v>
      </c>
      <c r="G62" s="48" t="s">
        <v>214</v>
      </c>
      <c r="H62" s="139">
        <v>611649912</v>
      </c>
      <c r="I62" s="48">
        <v>0</v>
      </c>
      <c r="J62" t="s">
        <v>31</v>
      </c>
      <c r="K62" s="48" t="s">
        <v>2</v>
      </c>
    </row>
    <row r="63" spans="2:11" x14ac:dyDescent="0.35">
      <c r="B63" s="58">
        <v>57</v>
      </c>
      <c r="C63" s="59" t="s">
        <v>215</v>
      </c>
      <c r="D63" t="s">
        <v>216</v>
      </c>
      <c r="E63" s="67" t="s">
        <v>39</v>
      </c>
      <c r="F63" t="s">
        <v>217</v>
      </c>
      <c r="G63" s="48" t="s">
        <v>30</v>
      </c>
      <c r="H63" s="139">
        <v>601468193</v>
      </c>
      <c r="I63" s="53">
        <v>750200</v>
      </c>
      <c r="J63" t="s">
        <v>31</v>
      </c>
      <c r="K63" s="48" t="s">
        <v>0</v>
      </c>
    </row>
    <row r="64" spans="2:11" x14ac:dyDescent="0.35">
      <c r="B64" s="58">
        <v>58</v>
      </c>
      <c r="C64" s="59" t="s">
        <v>218</v>
      </c>
      <c r="D64" t="s">
        <v>219</v>
      </c>
      <c r="E64" s="67" t="s">
        <v>39</v>
      </c>
      <c r="F64" t="s">
        <v>220</v>
      </c>
      <c r="G64" s="48" t="s">
        <v>30</v>
      </c>
      <c r="H64" s="139">
        <v>597825306</v>
      </c>
      <c r="I64" s="48">
        <v>0</v>
      </c>
      <c r="J64" t="s">
        <v>31</v>
      </c>
      <c r="K64" s="48" t="s">
        <v>0</v>
      </c>
    </row>
    <row r="65" spans="2:11" x14ac:dyDescent="0.35">
      <c r="B65" s="58">
        <v>59</v>
      </c>
      <c r="C65" s="59" t="s">
        <v>221</v>
      </c>
      <c r="D65" t="s">
        <v>222</v>
      </c>
      <c r="E65" s="67" t="s">
        <v>39</v>
      </c>
      <c r="F65" t="s">
        <v>223</v>
      </c>
      <c r="G65" s="48" t="s">
        <v>30</v>
      </c>
      <c r="H65" s="139">
        <v>596984590</v>
      </c>
      <c r="I65" s="53">
        <v>3003753899</v>
      </c>
      <c r="J65" t="s">
        <v>31</v>
      </c>
      <c r="K65" s="48" t="s">
        <v>0</v>
      </c>
    </row>
    <row r="66" spans="2:11" x14ac:dyDescent="0.35">
      <c r="B66" s="58">
        <v>60</v>
      </c>
      <c r="C66" s="59" t="s">
        <v>224</v>
      </c>
      <c r="D66" t="s">
        <v>225</v>
      </c>
      <c r="E66" s="67" t="s">
        <v>39</v>
      </c>
      <c r="F66" t="s">
        <v>226</v>
      </c>
      <c r="G66" s="48" t="s">
        <v>30</v>
      </c>
      <c r="H66" s="139">
        <v>593803380</v>
      </c>
      <c r="I66" s="53">
        <v>1827352511</v>
      </c>
      <c r="J66" t="s">
        <v>31</v>
      </c>
      <c r="K66" s="48" t="s">
        <v>0</v>
      </c>
    </row>
    <row r="67" spans="2:11" s="7" customFormat="1" x14ac:dyDescent="0.35">
      <c r="B67" s="60">
        <v>61</v>
      </c>
      <c r="C67" s="61" t="s">
        <v>227</v>
      </c>
      <c r="E67" s="68"/>
      <c r="G67" s="49" t="s">
        <v>30</v>
      </c>
      <c r="H67" s="143">
        <v>583000000</v>
      </c>
      <c r="I67" s="49"/>
      <c r="K67" s="49" t="s">
        <v>0</v>
      </c>
    </row>
    <row r="68" spans="2:11" x14ac:dyDescent="0.35">
      <c r="B68" s="58">
        <v>62</v>
      </c>
      <c r="C68" s="59" t="s">
        <v>228</v>
      </c>
      <c r="D68" t="s">
        <v>229</v>
      </c>
      <c r="E68" s="67" t="s">
        <v>39</v>
      </c>
      <c r="F68" t="s">
        <v>230</v>
      </c>
      <c r="G68" s="48" t="s">
        <v>30</v>
      </c>
      <c r="H68" s="139">
        <v>566363910</v>
      </c>
      <c r="I68" s="53">
        <v>1579891</v>
      </c>
      <c r="J68" t="s">
        <v>31</v>
      </c>
      <c r="K68" s="48" t="s">
        <v>0</v>
      </c>
    </row>
    <row r="69" spans="2:11" x14ac:dyDescent="0.35">
      <c r="B69" s="58">
        <v>63</v>
      </c>
      <c r="C69" s="59" t="s">
        <v>231</v>
      </c>
      <c r="D69" t="s">
        <v>232</v>
      </c>
      <c r="E69" s="67" t="s">
        <v>22</v>
      </c>
      <c r="F69" t="s">
        <v>233</v>
      </c>
      <c r="G69" s="48" t="s">
        <v>234</v>
      </c>
      <c r="H69" s="138">
        <v>563622295</v>
      </c>
      <c r="I69" s="52">
        <v>203430812</v>
      </c>
      <c r="J69" t="s">
        <v>19</v>
      </c>
      <c r="K69" s="48" t="s">
        <v>2</v>
      </c>
    </row>
    <row r="70" spans="2:11" x14ac:dyDescent="0.35">
      <c r="B70" s="58">
        <v>64</v>
      </c>
      <c r="C70" s="59" t="s">
        <v>235</v>
      </c>
      <c r="D70" t="s">
        <v>236</v>
      </c>
      <c r="E70" s="67" t="s">
        <v>39</v>
      </c>
      <c r="F70" t="s">
        <v>237</v>
      </c>
      <c r="G70" s="48" t="s">
        <v>30</v>
      </c>
      <c r="H70" s="139">
        <v>562167493</v>
      </c>
      <c r="I70" s="48">
        <v>0</v>
      </c>
      <c r="J70" t="s">
        <v>31</v>
      </c>
      <c r="K70" s="48" t="s">
        <v>0</v>
      </c>
    </row>
    <row r="71" spans="2:11" x14ac:dyDescent="0.35">
      <c r="B71" s="58">
        <v>65</v>
      </c>
      <c r="C71" s="59" t="s">
        <v>238</v>
      </c>
      <c r="D71" t="s">
        <v>239</v>
      </c>
      <c r="E71" s="67" t="s">
        <v>22</v>
      </c>
      <c r="F71" t="s">
        <v>240</v>
      </c>
      <c r="G71" s="48" t="s">
        <v>234</v>
      </c>
      <c r="H71" s="139">
        <v>558897397</v>
      </c>
      <c r="I71" s="48">
        <v>0</v>
      </c>
      <c r="J71" t="s">
        <v>241</v>
      </c>
      <c r="K71" s="48" t="s">
        <v>2</v>
      </c>
    </row>
    <row r="72" spans="2:11" x14ac:dyDescent="0.35">
      <c r="B72" s="58">
        <v>66</v>
      </c>
      <c r="C72" s="59" t="s">
        <v>242</v>
      </c>
      <c r="D72" t="s">
        <v>243</v>
      </c>
      <c r="E72" s="67" t="s">
        <v>39</v>
      </c>
      <c r="F72" t="s">
        <v>244</v>
      </c>
      <c r="G72" s="48" t="s">
        <v>30</v>
      </c>
      <c r="H72" s="138">
        <v>558055692</v>
      </c>
      <c r="I72" s="52">
        <v>315548002</v>
      </c>
      <c r="J72" t="s">
        <v>31</v>
      </c>
      <c r="K72" s="48" t="s">
        <v>0</v>
      </c>
    </row>
    <row r="73" spans="2:11" x14ac:dyDescent="0.35">
      <c r="B73" s="58">
        <v>67</v>
      </c>
      <c r="C73" s="59" t="s">
        <v>245</v>
      </c>
      <c r="D73" t="s">
        <v>246</v>
      </c>
      <c r="E73" s="67" t="s">
        <v>22</v>
      </c>
      <c r="F73" t="s">
        <v>247</v>
      </c>
      <c r="G73" s="48" t="s">
        <v>30</v>
      </c>
      <c r="H73" s="139">
        <v>582912126</v>
      </c>
      <c r="I73" s="53">
        <v>61000</v>
      </c>
      <c r="J73" t="s">
        <v>31</v>
      </c>
      <c r="K73" s="48" t="s">
        <v>0</v>
      </c>
    </row>
    <row r="74" spans="2:11" x14ac:dyDescent="0.35">
      <c r="B74" s="58">
        <v>68</v>
      </c>
      <c r="C74" s="59" t="s">
        <v>248</v>
      </c>
      <c r="D74" t="s">
        <v>249</v>
      </c>
      <c r="E74" s="67" t="s">
        <v>39</v>
      </c>
      <c r="F74" t="s">
        <v>250</v>
      </c>
      <c r="G74" s="48" t="s">
        <v>251</v>
      </c>
      <c r="H74" s="139">
        <v>544306969</v>
      </c>
      <c r="I74" s="48">
        <v>0</v>
      </c>
      <c r="J74" t="s">
        <v>31</v>
      </c>
      <c r="K74" s="48" t="s">
        <v>2</v>
      </c>
    </row>
    <row r="75" spans="2:11" x14ac:dyDescent="0.35">
      <c r="B75" s="58">
        <v>69</v>
      </c>
      <c r="C75" s="59" t="s">
        <v>252</v>
      </c>
      <c r="D75" t="s">
        <v>253</v>
      </c>
      <c r="E75" s="67" t="s">
        <v>39</v>
      </c>
      <c r="F75" t="s">
        <v>254</v>
      </c>
      <c r="G75" s="48" t="s">
        <v>88</v>
      </c>
      <c r="H75" s="139">
        <v>542778860</v>
      </c>
      <c r="I75" s="48">
        <v>0</v>
      </c>
      <c r="J75" t="s">
        <v>19</v>
      </c>
      <c r="K75" s="48" t="s">
        <v>1</v>
      </c>
    </row>
    <row r="76" spans="2:11" x14ac:dyDescent="0.35">
      <c r="B76" s="58">
        <v>70</v>
      </c>
      <c r="C76" s="59" t="s">
        <v>255</v>
      </c>
      <c r="D76" t="s">
        <v>256</v>
      </c>
      <c r="E76" s="67" t="s">
        <v>39</v>
      </c>
      <c r="F76" t="s">
        <v>257</v>
      </c>
      <c r="G76" s="48" t="s">
        <v>30</v>
      </c>
      <c r="H76" s="139">
        <v>512735282</v>
      </c>
      <c r="I76" s="53">
        <v>234296187</v>
      </c>
      <c r="J76" t="s">
        <v>31</v>
      </c>
      <c r="K76" s="48" t="s">
        <v>0</v>
      </c>
    </row>
    <row r="77" spans="2:11" x14ac:dyDescent="0.35">
      <c r="B77" s="58">
        <v>71</v>
      </c>
      <c r="C77" s="59" t="s">
        <v>258</v>
      </c>
      <c r="D77" t="s">
        <v>259</v>
      </c>
      <c r="E77" s="67" t="s">
        <v>39</v>
      </c>
      <c r="F77" t="s">
        <v>260</v>
      </c>
      <c r="G77" s="48" t="s">
        <v>30</v>
      </c>
      <c r="H77" s="139">
        <v>511683354</v>
      </c>
      <c r="I77" s="53">
        <v>414139905</v>
      </c>
      <c r="J77" t="s">
        <v>31</v>
      </c>
      <c r="K77" s="48" t="s">
        <v>0</v>
      </c>
    </row>
    <row r="78" spans="2:11" x14ac:dyDescent="0.35">
      <c r="B78" s="58">
        <v>72</v>
      </c>
      <c r="C78" s="59" t="s">
        <v>261</v>
      </c>
      <c r="D78" t="s">
        <v>262</v>
      </c>
      <c r="E78" s="67" t="s">
        <v>22</v>
      </c>
      <c r="F78" t="s">
        <v>263</v>
      </c>
      <c r="G78" s="48" t="s">
        <v>18</v>
      </c>
      <c r="H78" s="139">
        <v>500000000</v>
      </c>
      <c r="I78" s="48">
        <v>0</v>
      </c>
      <c r="J78" t="s">
        <v>19</v>
      </c>
      <c r="K78" s="48" t="s">
        <v>1</v>
      </c>
    </row>
    <row r="79" spans="2:11" x14ac:dyDescent="0.35">
      <c r="B79" s="58">
        <v>73</v>
      </c>
      <c r="C79" s="62" t="s">
        <v>264</v>
      </c>
      <c r="D79" t="s">
        <v>265</v>
      </c>
      <c r="E79" s="67" t="s">
        <v>39</v>
      </c>
      <c r="F79" t="s">
        <v>266</v>
      </c>
      <c r="G79" s="48" t="s">
        <v>267</v>
      </c>
      <c r="H79" s="138">
        <v>497821742</v>
      </c>
      <c r="I79" s="52">
        <v>139419327</v>
      </c>
      <c r="J79" t="s">
        <v>268</v>
      </c>
      <c r="K79" s="48" t="s">
        <v>1</v>
      </c>
    </row>
    <row r="80" spans="2:11" x14ac:dyDescent="0.35">
      <c r="B80" s="58">
        <v>74</v>
      </c>
      <c r="C80" s="59" t="s">
        <v>269</v>
      </c>
      <c r="D80" t="s">
        <v>270</v>
      </c>
      <c r="E80" s="67" t="s">
        <v>39</v>
      </c>
      <c r="F80" t="s">
        <v>271</v>
      </c>
      <c r="G80" s="48" t="s">
        <v>30</v>
      </c>
      <c r="H80" s="138">
        <v>495189314</v>
      </c>
      <c r="I80" s="52">
        <v>750964814</v>
      </c>
      <c r="J80" t="s">
        <v>31</v>
      </c>
      <c r="K80" s="48" t="s">
        <v>0</v>
      </c>
    </row>
    <row r="81" spans="2:11" x14ac:dyDescent="0.35">
      <c r="B81" s="58">
        <v>75</v>
      </c>
      <c r="C81" s="59" t="s">
        <v>272</v>
      </c>
      <c r="D81" t="s">
        <v>273</v>
      </c>
      <c r="E81" s="67" t="s">
        <v>39</v>
      </c>
      <c r="F81" t="s">
        <v>274</v>
      </c>
      <c r="G81" s="48" t="s">
        <v>30</v>
      </c>
      <c r="H81" s="138">
        <v>491796634</v>
      </c>
      <c r="I81" s="48">
        <v>0</v>
      </c>
      <c r="J81" t="s">
        <v>31</v>
      </c>
      <c r="K81" s="48" t="s">
        <v>0</v>
      </c>
    </row>
    <row r="82" spans="2:11" x14ac:dyDescent="0.35">
      <c r="B82" s="58">
        <v>76</v>
      </c>
      <c r="C82" s="59" t="s">
        <v>275</v>
      </c>
      <c r="D82" t="s">
        <v>276</v>
      </c>
      <c r="E82" s="67" t="s">
        <v>39</v>
      </c>
      <c r="F82" t="s">
        <v>277</v>
      </c>
      <c r="G82" s="48" t="s">
        <v>30</v>
      </c>
      <c r="H82" s="139">
        <v>490605374</v>
      </c>
      <c r="I82" s="48">
        <v>0</v>
      </c>
      <c r="J82" t="s">
        <v>31</v>
      </c>
      <c r="K82" s="48" t="s">
        <v>0</v>
      </c>
    </row>
    <row r="83" spans="2:11" x14ac:dyDescent="0.35">
      <c r="B83" s="58">
        <v>77</v>
      </c>
      <c r="C83" s="59" t="s">
        <v>278</v>
      </c>
      <c r="D83" t="s">
        <v>279</v>
      </c>
      <c r="E83" s="67" t="s">
        <v>39</v>
      </c>
      <c r="F83" t="s">
        <v>280</v>
      </c>
      <c r="G83" s="48" t="s">
        <v>30</v>
      </c>
      <c r="H83" s="139">
        <v>489184499</v>
      </c>
      <c r="I83" s="53">
        <v>272930593</v>
      </c>
      <c r="J83" t="s">
        <v>31</v>
      </c>
      <c r="K83" s="48" t="s">
        <v>0</v>
      </c>
    </row>
    <row r="84" spans="2:11" x14ac:dyDescent="0.35">
      <c r="B84" s="58">
        <v>78</v>
      </c>
      <c r="C84" s="59" t="s">
        <v>281</v>
      </c>
      <c r="D84" t="s">
        <v>282</v>
      </c>
      <c r="E84" s="67" t="s">
        <v>22</v>
      </c>
      <c r="F84" t="s">
        <v>283</v>
      </c>
      <c r="G84" s="48" t="s">
        <v>18</v>
      </c>
      <c r="H84" s="139">
        <v>471331000</v>
      </c>
      <c r="I84" s="48">
        <v>0</v>
      </c>
      <c r="J84" t="s">
        <v>31</v>
      </c>
      <c r="K84" s="48" t="s">
        <v>1</v>
      </c>
    </row>
    <row r="85" spans="2:11" x14ac:dyDescent="0.35">
      <c r="B85" s="58">
        <v>79</v>
      </c>
      <c r="C85" s="59" t="s">
        <v>284</v>
      </c>
      <c r="D85" t="s">
        <v>285</v>
      </c>
      <c r="E85" s="67" t="s">
        <v>43</v>
      </c>
      <c r="F85" t="s">
        <v>286</v>
      </c>
      <c r="G85" s="48" t="s">
        <v>30</v>
      </c>
      <c r="H85" s="139">
        <v>465795990</v>
      </c>
      <c r="I85" s="48">
        <v>0</v>
      </c>
      <c r="J85" t="s">
        <v>31</v>
      </c>
      <c r="K85" s="48" t="s">
        <v>0</v>
      </c>
    </row>
    <row r="86" spans="2:11" x14ac:dyDescent="0.35">
      <c r="B86" s="58">
        <v>80</v>
      </c>
      <c r="C86" s="59" t="s">
        <v>287</v>
      </c>
      <c r="D86" t="s">
        <v>288</v>
      </c>
      <c r="E86" s="67" t="s">
        <v>22</v>
      </c>
      <c r="F86" t="s">
        <v>289</v>
      </c>
      <c r="G86" s="48" t="s">
        <v>290</v>
      </c>
      <c r="H86" s="139">
        <v>456866305</v>
      </c>
      <c r="I86" s="53">
        <v>1186259</v>
      </c>
      <c r="J86" t="s">
        <v>31</v>
      </c>
      <c r="K86" s="48" t="s">
        <v>2</v>
      </c>
    </row>
    <row r="87" spans="2:11" x14ac:dyDescent="0.35">
      <c r="B87" s="58">
        <v>81</v>
      </c>
      <c r="C87" s="62" t="s">
        <v>291</v>
      </c>
      <c r="D87" t="s">
        <v>292</v>
      </c>
      <c r="E87" s="67" t="s">
        <v>39</v>
      </c>
      <c r="F87" t="s">
        <v>293</v>
      </c>
      <c r="G87" s="48" t="s">
        <v>30</v>
      </c>
      <c r="H87" s="139">
        <v>436819692</v>
      </c>
      <c r="I87" s="48">
        <v>0</v>
      </c>
      <c r="J87" t="s">
        <v>31</v>
      </c>
      <c r="K87" s="48" t="s">
        <v>0</v>
      </c>
    </row>
    <row r="88" spans="2:11" x14ac:dyDescent="0.35">
      <c r="B88" s="58">
        <v>82</v>
      </c>
      <c r="C88" s="59" t="s">
        <v>294</v>
      </c>
      <c r="D88" t="s">
        <v>295</v>
      </c>
      <c r="E88" s="67" t="s">
        <v>39</v>
      </c>
      <c r="F88" t="s">
        <v>296</v>
      </c>
      <c r="G88" s="48" t="s">
        <v>30</v>
      </c>
      <c r="H88" s="139">
        <v>432563788</v>
      </c>
      <c r="I88" s="48">
        <v>0</v>
      </c>
      <c r="J88" t="s">
        <v>31</v>
      </c>
      <c r="K88" s="48" t="s">
        <v>0</v>
      </c>
    </row>
    <row r="89" spans="2:11" x14ac:dyDescent="0.35">
      <c r="B89" s="58">
        <v>83</v>
      </c>
      <c r="C89" s="59" t="s">
        <v>297</v>
      </c>
      <c r="D89" t="s">
        <v>298</v>
      </c>
      <c r="E89" s="67" t="s">
        <v>22</v>
      </c>
      <c r="F89" t="s">
        <v>299</v>
      </c>
      <c r="G89" s="48" t="s">
        <v>30</v>
      </c>
      <c r="H89" s="139">
        <v>418055180</v>
      </c>
      <c r="I89" s="48">
        <v>0</v>
      </c>
      <c r="J89" t="s">
        <v>31</v>
      </c>
      <c r="K89" s="48" t="s">
        <v>0</v>
      </c>
    </row>
    <row r="90" spans="2:11" x14ac:dyDescent="0.35">
      <c r="B90" s="58">
        <v>84</v>
      </c>
      <c r="C90" s="59" t="s">
        <v>300</v>
      </c>
      <c r="D90" t="s">
        <v>301</v>
      </c>
      <c r="E90" s="67" t="s">
        <v>39</v>
      </c>
      <c r="F90" t="s">
        <v>302</v>
      </c>
      <c r="G90" s="48" t="s">
        <v>30</v>
      </c>
      <c r="H90" s="139">
        <v>411232086</v>
      </c>
      <c r="I90" s="48">
        <v>0</v>
      </c>
      <c r="J90" t="s">
        <v>31</v>
      </c>
      <c r="K90" s="48" t="s">
        <v>0</v>
      </c>
    </row>
    <row r="91" spans="2:11" x14ac:dyDescent="0.35">
      <c r="B91" s="58">
        <v>85</v>
      </c>
      <c r="C91" s="59" t="s">
        <v>303</v>
      </c>
      <c r="D91" t="s">
        <v>304</v>
      </c>
      <c r="E91" s="67" t="s">
        <v>22</v>
      </c>
      <c r="F91" t="s">
        <v>305</v>
      </c>
      <c r="G91" s="48" t="s">
        <v>30</v>
      </c>
      <c r="H91" s="138">
        <v>400791665</v>
      </c>
      <c r="I91" s="52">
        <v>174223990</v>
      </c>
      <c r="J91" t="s">
        <v>31</v>
      </c>
      <c r="K91" s="48" t="s">
        <v>0</v>
      </c>
    </row>
    <row r="92" spans="2:11" x14ac:dyDescent="0.35">
      <c r="B92" s="58">
        <v>86</v>
      </c>
      <c r="C92" s="59" t="s">
        <v>306</v>
      </c>
      <c r="D92" t="s">
        <v>307</v>
      </c>
      <c r="E92" s="67" t="s">
        <v>22</v>
      </c>
      <c r="F92" t="s">
        <v>308</v>
      </c>
      <c r="G92" s="48" t="s">
        <v>30</v>
      </c>
      <c r="H92" s="139">
        <v>394055816</v>
      </c>
      <c r="I92" s="53">
        <v>234579682</v>
      </c>
      <c r="J92" t="s">
        <v>31</v>
      </c>
      <c r="K92" s="48" t="s">
        <v>0</v>
      </c>
    </row>
    <row r="93" spans="2:11" x14ac:dyDescent="0.35">
      <c r="B93" s="58">
        <v>87</v>
      </c>
      <c r="C93" s="59" t="s">
        <v>309</v>
      </c>
      <c r="D93" t="s">
        <v>310</v>
      </c>
      <c r="E93" s="67" t="s">
        <v>22</v>
      </c>
      <c r="F93" t="s">
        <v>311</v>
      </c>
      <c r="G93" s="48" t="s">
        <v>30</v>
      </c>
      <c r="H93" s="138">
        <v>393457592</v>
      </c>
      <c r="I93" s="48">
        <v>0</v>
      </c>
      <c r="J93" t="s">
        <v>31</v>
      </c>
      <c r="K93" s="48" t="s">
        <v>0</v>
      </c>
    </row>
    <row r="94" spans="2:11" x14ac:dyDescent="0.35">
      <c r="B94" s="58">
        <v>88</v>
      </c>
      <c r="C94" s="59" t="s">
        <v>312</v>
      </c>
      <c r="D94" t="s">
        <v>313</v>
      </c>
      <c r="E94" s="67" t="s">
        <v>22</v>
      </c>
      <c r="F94" t="s">
        <v>314</v>
      </c>
      <c r="G94" s="48" t="s">
        <v>30</v>
      </c>
      <c r="H94" s="144">
        <v>388528215</v>
      </c>
      <c r="I94" s="48">
        <v>0</v>
      </c>
      <c r="J94" t="s">
        <v>31</v>
      </c>
      <c r="K94" s="48" t="s">
        <v>0</v>
      </c>
    </row>
    <row r="95" spans="2:11" x14ac:dyDescent="0.35">
      <c r="B95" s="58">
        <v>89</v>
      </c>
      <c r="C95" s="59" t="s">
        <v>315</v>
      </c>
      <c r="D95" t="s">
        <v>316</v>
      </c>
      <c r="E95" s="67" t="s">
        <v>39</v>
      </c>
      <c r="F95" t="s">
        <v>317</v>
      </c>
      <c r="G95" s="48" t="s">
        <v>30</v>
      </c>
      <c r="H95" s="139">
        <v>387851281</v>
      </c>
      <c r="I95" s="53">
        <v>1189024186</v>
      </c>
      <c r="J95" t="s">
        <v>31</v>
      </c>
      <c r="K95" s="48" t="s">
        <v>0</v>
      </c>
    </row>
    <row r="96" spans="2:11" x14ac:dyDescent="0.35">
      <c r="B96" s="58">
        <v>90</v>
      </c>
      <c r="C96" s="59" t="s">
        <v>318</v>
      </c>
      <c r="D96" t="s">
        <v>319</v>
      </c>
      <c r="E96" s="67" t="s">
        <v>39</v>
      </c>
      <c r="F96" t="s">
        <v>320</v>
      </c>
      <c r="G96" s="48" t="s">
        <v>30</v>
      </c>
      <c r="H96" s="139">
        <v>385929545</v>
      </c>
      <c r="I96" s="53">
        <v>17099702</v>
      </c>
      <c r="J96" t="s">
        <v>31</v>
      </c>
      <c r="K96" s="48" t="s">
        <v>0</v>
      </c>
    </row>
    <row r="97" spans="2:11" x14ac:dyDescent="0.35">
      <c r="B97" s="58">
        <v>91</v>
      </c>
      <c r="C97" s="59" t="s">
        <v>321</v>
      </c>
      <c r="D97" t="s">
        <v>322</v>
      </c>
      <c r="E97" s="67" t="s">
        <v>39</v>
      </c>
      <c r="F97" t="s">
        <v>323</v>
      </c>
      <c r="G97" s="48" t="s">
        <v>84</v>
      </c>
      <c r="H97" s="139">
        <v>398159920</v>
      </c>
      <c r="I97" s="53">
        <v>325423487</v>
      </c>
      <c r="J97" t="s">
        <v>31</v>
      </c>
      <c r="K97" s="48" t="s">
        <v>2</v>
      </c>
    </row>
    <row r="98" spans="2:11" x14ac:dyDescent="0.35">
      <c r="B98" s="58">
        <v>92</v>
      </c>
      <c r="C98" s="59" t="s">
        <v>324</v>
      </c>
      <c r="D98" t="s">
        <v>325</v>
      </c>
      <c r="E98" s="67" t="s">
        <v>39</v>
      </c>
      <c r="F98" t="s">
        <v>326</v>
      </c>
      <c r="G98" s="48" t="s">
        <v>30</v>
      </c>
      <c r="H98" s="138">
        <v>382621703</v>
      </c>
      <c r="I98" s="52">
        <v>24000</v>
      </c>
      <c r="J98" t="s">
        <v>31</v>
      </c>
      <c r="K98" s="48" t="s">
        <v>0</v>
      </c>
    </row>
    <row r="99" spans="2:11" x14ac:dyDescent="0.35">
      <c r="B99" s="58">
        <v>93</v>
      </c>
      <c r="C99" s="59" t="s">
        <v>327</v>
      </c>
      <c r="D99" t="s">
        <v>328</v>
      </c>
      <c r="E99" s="67" t="s">
        <v>39</v>
      </c>
      <c r="F99" t="s">
        <v>329</v>
      </c>
      <c r="G99" s="48" t="s">
        <v>30</v>
      </c>
      <c r="H99" s="139">
        <v>376728211</v>
      </c>
      <c r="I99" s="48">
        <v>0</v>
      </c>
      <c r="J99" t="s">
        <v>31</v>
      </c>
      <c r="K99" s="48" t="s">
        <v>0</v>
      </c>
    </row>
    <row r="100" spans="2:11" x14ac:dyDescent="0.35">
      <c r="B100" s="58">
        <v>94</v>
      </c>
      <c r="C100" s="59" t="s">
        <v>330</v>
      </c>
      <c r="D100" t="s">
        <v>331</v>
      </c>
      <c r="E100" s="67" t="s">
        <v>39</v>
      </c>
      <c r="F100" t="s">
        <v>332</v>
      </c>
      <c r="G100" s="48" t="s">
        <v>30</v>
      </c>
      <c r="H100" s="139">
        <v>375021466</v>
      </c>
      <c r="I100" s="48">
        <v>0</v>
      </c>
      <c r="J100" t="s">
        <v>31</v>
      </c>
      <c r="K100" s="48" t="s">
        <v>0</v>
      </c>
    </row>
    <row r="101" spans="2:11" x14ac:dyDescent="0.35">
      <c r="B101" s="58">
        <v>95</v>
      </c>
      <c r="C101" s="59" t="s">
        <v>333</v>
      </c>
      <c r="D101" t="s">
        <v>334</v>
      </c>
      <c r="E101" s="67" t="s">
        <v>39</v>
      </c>
      <c r="F101" t="s">
        <v>335</v>
      </c>
      <c r="G101" s="48" t="s">
        <v>24</v>
      </c>
      <c r="H101" s="138">
        <v>441096448</v>
      </c>
      <c r="I101" s="48">
        <v>0</v>
      </c>
      <c r="J101" t="s">
        <v>26</v>
      </c>
      <c r="K101" s="48" t="s">
        <v>1</v>
      </c>
    </row>
    <row r="102" spans="2:11" x14ac:dyDescent="0.35">
      <c r="B102" s="58">
        <v>96</v>
      </c>
      <c r="C102" s="59" t="s">
        <v>336</v>
      </c>
      <c r="D102" t="s">
        <v>337</v>
      </c>
      <c r="E102" s="67" t="s">
        <v>22</v>
      </c>
      <c r="F102" t="s">
        <v>237</v>
      </c>
      <c r="G102" s="48" t="s">
        <v>30</v>
      </c>
      <c r="H102" s="138">
        <v>370088857</v>
      </c>
      <c r="I102" s="52">
        <v>9464042</v>
      </c>
      <c r="J102" t="s">
        <v>31</v>
      </c>
      <c r="K102" s="48" t="s">
        <v>0</v>
      </c>
    </row>
    <row r="103" spans="2:11" x14ac:dyDescent="0.35">
      <c r="B103" s="58">
        <v>97</v>
      </c>
      <c r="C103" s="59" t="s">
        <v>338</v>
      </c>
      <c r="D103" t="s">
        <v>339</v>
      </c>
      <c r="E103" s="67" t="s">
        <v>39</v>
      </c>
      <c r="F103" t="s">
        <v>340</v>
      </c>
      <c r="G103" s="48" t="s">
        <v>30</v>
      </c>
      <c r="H103" s="139">
        <v>369485827</v>
      </c>
      <c r="I103" s="48">
        <v>0</v>
      </c>
      <c r="J103" t="s">
        <v>31</v>
      </c>
      <c r="K103" s="48" t="s">
        <v>0</v>
      </c>
    </row>
    <row r="104" spans="2:11" x14ac:dyDescent="0.35">
      <c r="B104" s="58">
        <v>98</v>
      </c>
      <c r="C104" s="59" t="s">
        <v>341</v>
      </c>
      <c r="D104" t="s">
        <v>342</v>
      </c>
      <c r="E104" s="67" t="s">
        <v>22</v>
      </c>
      <c r="F104" t="s">
        <v>343</v>
      </c>
      <c r="G104" s="48" t="s">
        <v>30</v>
      </c>
      <c r="H104" s="138">
        <v>364775046</v>
      </c>
      <c r="I104" s="48">
        <v>0</v>
      </c>
      <c r="J104" t="s">
        <v>31</v>
      </c>
      <c r="K104" s="48" t="s">
        <v>0</v>
      </c>
    </row>
    <row r="105" spans="2:11" x14ac:dyDescent="0.35">
      <c r="B105" s="58">
        <v>99</v>
      </c>
      <c r="C105" s="59" t="s">
        <v>344</v>
      </c>
      <c r="D105" t="s">
        <v>345</v>
      </c>
      <c r="E105" s="67" t="s">
        <v>22</v>
      </c>
      <c r="F105" t="s">
        <v>346</v>
      </c>
      <c r="G105" s="48" t="s">
        <v>30</v>
      </c>
      <c r="H105" s="139">
        <v>363214672</v>
      </c>
      <c r="I105" s="53">
        <v>86052850</v>
      </c>
      <c r="J105" t="s">
        <v>31</v>
      </c>
      <c r="K105" s="48" t="s">
        <v>0</v>
      </c>
    </row>
    <row r="106" spans="2:11" x14ac:dyDescent="0.35">
      <c r="B106" s="58">
        <v>100</v>
      </c>
      <c r="C106" s="59" t="s">
        <v>347</v>
      </c>
      <c r="D106" t="s">
        <v>348</v>
      </c>
      <c r="E106" s="67" t="s">
        <v>39</v>
      </c>
      <c r="F106" t="s">
        <v>349</v>
      </c>
      <c r="G106" s="48" t="s">
        <v>30</v>
      </c>
      <c r="H106" s="139">
        <v>359123703</v>
      </c>
      <c r="I106" s="48">
        <v>0</v>
      </c>
      <c r="J106" t="s">
        <v>31</v>
      </c>
      <c r="K106" s="48" t="s">
        <v>0</v>
      </c>
    </row>
    <row r="107" spans="2:11" x14ac:dyDescent="0.35">
      <c r="B107" s="63"/>
      <c r="C107" s="64" t="s">
        <v>376</v>
      </c>
      <c r="D107" s="54"/>
      <c r="E107" s="16"/>
      <c r="F107" s="54"/>
      <c r="G107" s="16"/>
      <c r="H107" s="145">
        <f>SUM(H7:H106)</f>
        <v>147882047507</v>
      </c>
      <c r="I107" s="55">
        <f>SUM(I7:I106)</f>
        <v>27594199178</v>
      </c>
      <c r="J107" s="54"/>
      <c r="K107" s="16"/>
    </row>
    <row r="108" spans="2:11" x14ac:dyDescent="0.35">
      <c r="I108" s="47"/>
    </row>
    <row r="109" spans="2:11" x14ac:dyDescent="0.35">
      <c r="B109" s="8" t="s">
        <v>357</v>
      </c>
    </row>
    <row r="110" spans="2:11" x14ac:dyDescent="0.35">
      <c r="B110" s="8" t="s">
        <v>398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4"/>
  <sheetViews>
    <sheetView zoomScale="85" zoomScaleNormal="85" workbookViewId="0">
      <selection activeCell="B7" sqref="B7"/>
    </sheetView>
  </sheetViews>
  <sheetFormatPr defaultRowHeight="14.5" x14ac:dyDescent="0.35"/>
  <cols>
    <col min="2" max="2" width="14" customWidth="1"/>
    <col min="3" max="3" width="20" customWidth="1"/>
    <col min="4" max="4" width="35" customWidth="1"/>
    <col min="5" max="5" width="21.1796875" customWidth="1"/>
    <col min="6" max="6" width="17.1796875" customWidth="1"/>
    <col min="7" max="7" width="13.26953125" customWidth="1"/>
    <col min="8" max="8" width="11.6328125" bestFit="1" customWidth="1"/>
  </cols>
  <sheetData>
    <row r="2" spans="2:6" x14ac:dyDescent="0.35">
      <c r="B2" s="131" t="s">
        <v>359</v>
      </c>
      <c r="C2" s="131"/>
      <c r="D2" s="131"/>
      <c r="E2" s="131"/>
      <c r="F2" s="131"/>
    </row>
    <row r="4" spans="2:6" x14ac:dyDescent="0.35">
      <c r="B4" s="8" t="s">
        <v>377</v>
      </c>
    </row>
    <row r="6" spans="2:6" s="9" customFormat="1" ht="29" x14ac:dyDescent="0.35">
      <c r="B6" s="69" t="s">
        <v>13</v>
      </c>
      <c r="C6" s="70" t="s">
        <v>351</v>
      </c>
      <c r="D6" s="71" t="s">
        <v>379</v>
      </c>
      <c r="E6" s="70" t="s">
        <v>352</v>
      </c>
      <c r="F6" s="72" t="s">
        <v>353</v>
      </c>
    </row>
    <row r="7" spans="2:6" x14ac:dyDescent="0.35">
      <c r="B7" s="116" t="s">
        <v>361</v>
      </c>
      <c r="C7" s="118">
        <v>5</v>
      </c>
      <c r="D7" s="10">
        <v>24659160.252999999</v>
      </c>
      <c r="E7" s="11">
        <f t="shared" ref="E7:E19" si="0">D7/$D$19</f>
        <v>0.34770179843154997</v>
      </c>
      <c r="F7" s="12">
        <f t="shared" ref="F7:F20" si="1">D7/$D$20</f>
        <v>0.16674884253163155</v>
      </c>
    </row>
    <row r="8" spans="2:6" x14ac:dyDescent="0.35">
      <c r="B8" s="116" t="s">
        <v>24</v>
      </c>
      <c r="C8" s="119">
        <v>5</v>
      </c>
      <c r="D8" s="14">
        <v>18877169.045000002</v>
      </c>
      <c r="E8" s="13">
        <f t="shared" si="0"/>
        <v>0.26617393126533434</v>
      </c>
      <c r="F8" s="15">
        <f t="shared" si="1"/>
        <v>0.12765017365685616</v>
      </c>
    </row>
    <row r="9" spans="2:6" x14ac:dyDescent="0.35">
      <c r="B9" s="116" t="s">
        <v>36</v>
      </c>
      <c r="C9" s="119">
        <v>1</v>
      </c>
      <c r="D9" s="14">
        <v>8661664</v>
      </c>
      <c r="E9" s="13">
        <f t="shared" si="0"/>
        <v>0.12213214559256602</v>
      </c>
      <c r="F9" s="15">
        <f t="shared" si="1"/>
        <v>5.8571436803983933E-2</v>
      </c>
    </row>
    <row r="10" spans="2:6" x14ac:dyDescent="0.35">
      <c r="B10" s="116" t="s">
        <v>48</v>
      </c>
      <c r="C10" s="119">
        <v>2</v>
      </c>
      <c r="D10" s="14">
        <v>5439832.6430000002</v>
      </c>
      <c r="E10" s="13">
        <f t="shared" si="0"/>
        <v>7.6703325406534961E-2</v>
      </c>
      <c r="F10" s="15">
        <f t="shared" si="1"/>
        <v>3.6784942693889232E-2</v>
      </c>
    </row>
    <row r="11" spans="2:6" x14ac:dyDescent="0.35">
      <c r="B11" s="116" t="s">
        <v>56</v>
      </c>
      <c r="C11" s="119">
        <v>1</v>
      </c>
      <c r="D11" s="14">
        <v>3758883</v>
      </c>
      <c r="E11" s="13">
        <f t="shared" si="0"/>
        <v>5.3001414719091082E-2</v>
      </c>
      <c r="F11" s="15">
        <f t="shared" si="1"/>
        <v>2.541811574404982E-2</v>
      </c>
    </row>
    <row r="12" spans="2:6" x14ac:dyDescent="0.35">
      <c r="B12" s="116" t="s">
        <v>69</v>
      </c>
      <c r="C12" s="119">
        <v>1</v>
      </c>
      <c r="D12" s="14">
        <v>1731259.875</v>
      </c>
      <c r="E12" s="13">
        <f t="shared" si="0"/>
        <v>2.4411300543644692E-2</v>
      </c>
      <c r="F12" s="15">
        <f t="shared" si="1"/>
        <v>1.1707032085270869E-2</v>
      </c>
    </row>
    <row r="13" spans="2:6" x14ac:dyDescent="0.35">
      <c r="B13" s="116" t="s">
        <v>73</v>
      </c>
      <c r="C13" s="119">
        <v>1</v>
      </c>
      <c r="D13" s="14">
        <v>1725808.3060000001</v>
      </c>
      <c r="E13" s="13">
        <f t="shared" si="0"/>
        <v>2.4334431731968795E-2</v>
      </c>
      <c r="F13" s="15">
        <f t="shared" si="1"/>
        <v>1.1670167779617123E-2</v>
      </c>
    </row>
    <row r="14" spans="2:6" x14ac:dyDescent="0.35">
      <c r="B14" s="117" t="s">
        <v>77</v>
      </c>
      <c r="C14" s="119">
        <v>1</v>
      </c>
      <c r="D14" s="14">
        <v>1818269</v>
      </c>
      <c r="E14" s="13">
        <f t="shared" si="0"/>
        <v>2.5638156159653553E-2</v>
      </c>
      <c r="F14" s="15">
        <f t="shared" si="1"/>
        <v>1.2295400494194078E-2</v>
      </c>
    </row>
    <row r="15" spans="2:6" x14ac:dyDescent="0.35">
      <c r="B15" s="116" t="s">
        <v>88</v>
      </c>
      <c r="C15" s="119">
        <v>2</v>
      </c>
      <c r="D15" s="14">
        <v>2060361.86</v>
      </c>
      <c r="E15" s="13">
        <f t="shared" si="0"/>
        <v>2.905174048068479E-2</v>
      </c>
      <c r="F15" s="15">
        <f t="shared" si="1"/>
        <v>1.3932467765585087E-2</v>
      </c>
    </row>
    <row r="16" spans="2:6" x14ac:dyDescent="0.35">
      <c r="B16" s="116" t="s">
        <v>124</v>
      </c>
      <c r="C16" s="119">
        <v>1</v>
      </c>
      <c r="D16" s="14">
        <v>1024507</v>
      </c>
      <c r="E16" s="13">
        <f t="shared" si="0"/>
        <v>1.4445866069683958E-2</v>
      </c>
      <c r="F16" s="15">
        <f t="shared" si="1"/>
        <v>6.9278659395861078E-3</v>
      </c>
    </row>
    <row r="17" spans="2:6" x14ac:dyDescent="0.35">
      <c r="B17" s="116" t="s">
        <v>350</v>
      </c>
      <c r="C17" s="119">
        <v>1</v>
      </c>
      <c r="D17" s="14">
        <v>665690.96499999997</v>
      </c>
      <c r="E17" s="13">
        <f t="shared" si="0"/>
        <v>9.3864488228861988E-3</v>
      </c>
      <c r="F17" s="15">
        <f t="shared" si="1"/>
        <v>4.5014995141211406E-3</v>
      </c>
    </row>
    <row r="18" spans="2:6" x14ac:dyDescent="0.35">
      <c r="B18" s="116" t="s">
        <v>267</v>
      </c>
      <c r="C18" s="119">
        <v>1</v>
      </c>
      <c r="D18" s="14">
        <v>497821.74200000003</v>
      </c>
      <c r="E18" s="13">
        <f t="shared" si="0"/>
        <v>7.0194407764014909E-3</v>
      </c>
      <c r="F18" s="15">
        <f t="shared" si="1"/>
        <v>3.3663433147721033E-3</v>
      </c>
    </row>
    <row r="19" spans="2:6" x14ac:dyDescent="0.35">
      <c r="B19" s="63" t="s">
        <v>355</v>
      </c>
      <c r="C19" s="16">
        <f>SUM(C7:C18)</f>
        <v>22</v>
      </c>
      <c r="D19" s="17">
        <f>SUM(D7:D18)</f>
        <v>70920427.68900001</v>
      </c>
      <c r="E19" s="18">
        <f t="shared" si="0"/>
        <v>1</v>
      </c>
      <c r="F19" s="19">
        <f t="shared" si="1"/>
        <v>0.47957428832355725</v>
      </c>
    </row>
    <row r="20" spans="2:6" s="9" customFormat="1" ht="29" x14ac:dyDescent="0.35">
      <c r="B20" s="121" t="s">
        <v>356</v>
      </c>
      <c r="C20" s="122">
        <v>100</v>
      </c>
      <c r="D20" s="123">
        <v>147882047.507</v>
      </c>
      <c r="E20" s="122"/>
      <c r="F20" s="124">
        <f t="shared" si="1"/>
        <v>1</v>
      </c>
    </row>
    <row r="22" spans="2:6" x14ac:dyDescent="0.35">
      <c r="B22" s="8" t="s">
        <v>357</v>
      </c>
      <c r="E22" s="21"/>
    </row>
    <row r="23" spans="2:6" x14ac:dyDescent="0.35">
      <c r="B23" s="8" t="s">
        <v>358</v>
      </c>
      <c r="D23" s="22"/>
      <c r="F23" s="23"/>
    </row>
    <row r="27" spans="2:6" x14ac:dyDescent="0.35">
      <c r="B27" s="8" t="s">
        <v>378</v>
      </c>
    </row>
    <row r="29" spans="2:6" s="120" customFormat="1" ht="29" x14ac:dyDescent="0.35">
      <c r="B29" s="69" t="s">
        <v>4</v>
      </c>
      <c r="C29" s="69" t="s">
        <v>401</v>
      </c>
      <c r="D29" s="109" t="s">
        <v>5</v>
      </c>
      <c r="E29" s="110" t="s">
        <v>380</v>
      </c>
    </row>
    <row r="30" spans="2:6" x14ac:dyDescent="0.35">
      <c r="B30" s="125">
        <v>1</v>
      </c>
      <c r="C30" s="76" t="s">
        <v>361</v>
      </c>
      <c r="D30" s="129" t="s">
        <v>14</v>
      </c>
      <c r="E30" s="132">
        <v>21789403253</v>
      </c>
    </row>
    <row r="31" spans="2:6" x14ac:dyDescent="0.35">
      <c r="B31" s="126"/>
      <c r="C31" s="76"/>
      <c r="D31" s="48" t="s">
        <v>99</v>
      </c>
      <c r="E31" s="132">
        <v>1198426000</v>
      </c>
    </row>
    <row r="32" spans="2:6" x14ac:dyDescent="0.35">
      <c r="B32" s="126"/>
      <c r="C32" s="76"/>
      <c r="D32" s="48" t="s">
        <v>182</v>
      </c>
      <c r="E32" s="53">
        <v>700000000</v>
      </c>
    </row>
    <row r="33" spans="2:5" ht="18.649999999999999" customHeight="1" x14ac:dyDescent="0.35">
      <c r="B33" s="126"/>
      <c r="C33" s="76"/>
      <c r="D33" s="48" t="s">
        <v>261</v>
      </c>
      <c r="E33" s="53">
        <v>500000000</v>
      </c>
    </row>
    <row r="34" spans="2:5" x14ac:dyDescent="0.35">
      <c r="B34" s="127"/>
      <c r="C34" s="76"/>
      <c r="D34" s="51" t="s">
        <v>281</v>
      </c>
      <c r="E34" s="53">
        <v>471331000</v>
      </c>
    </row>
    <row r="35" spans="2:5" x14ac:dyDescent="0.35">
      <c r="B35" s="125">
        <v>2</v>
      </c>
      <c r="C35" s="77" t="s">
        <v>24</v>
      </c>
      <c r="D35" s="129" t="s">
        <v>20</v>
      </c>
      <c r="E35" s="133">
        <v>11062017000</v>
      </c>
    </row>
    <row r="36" spans="2:5" x14ac:dyDescent="0.35">
      <c r="B36" s="126"/>
      <c r="C36" s="76"/>
      <c r="D36" s="48" t="s">
        <v>41</v>
      </c>
      <c r="E36" s="132">
        <v>5403385000</v>
      </c>
    </row>
    <row r="37" spans="2:5" x14ac:dyDescent="0.35">
      <c r="B37" s="126"/>
      <c r="C37" s="76"/>
      <c r="D37" s="48" t="s">
        <v>118</v>
      </c>
      <c r="E37" s="132">
        <v>1025794297</v>
      </c>
    </row>
    <row r="38" spans="2:5" x14ac:dyDescent="0.35">
      <c r="B38" s="126"/>
      <c r="C38" s="76"/>
      <c r="D38" s="48" t="s">
        <v>137</v>
      </c>
      <c r="E38" s="132">
        <v>944876300</v>
      </c>
    </row>
    <row r="39" spans="2:5" x14ac:dyDescent="0.35">
      <c r="B39" s="127"/>
      <c r="C39" s="78"/>
      <c r="D39" s="51" t="s">
        <v>333</v>
      </c>
      <c r="E39" s="134">
        <v>441096448</v>
      </c>
    </row>
    <row r="40" spans="2:5" x14ac:dyDescent="0.35">
      <c r="B40" s="128">
        <v>3</v>
      </c>
      <c r="C40" s="73" t="s">
        <v>36</v>
      </c>
      <c r="D40" s="27" t="s">
        <v>32</v>
      </c>
      <c r="E40" s="53">
        <v>8661664000</v>
      </c>
    </row>
    <row r="41" spans="2:5" x14ac:dyDescent="0.35">
      <c r="B41" s="125">
        <v>4</v>
      </c>
      <c r="C41" s="77" t="s">
        <v>48</v>
      </c>
      <c r="D41" s="48" t="s">
        <v>45</v>
      </c>
      <c r="E41" s="133">
        <v>4510179000</v>
      </c>
    </row>
    <row r="42" spans="2:5" x14ac:dyDescent="0.35">
      <c r="B42" s="127"/>
      <c r="C42" s="79"/>
      <c r="D42" s="48" t="s">
        <v>141</v>
      </c>
      <c r="E42" s="134">
        <v>929653643</v>
      </c>
    </row>
    <row r="43" spans="2:5" x14ac:dyDescent="0.35">
      <c r="B43" s="128">
        <v>5</v>
      </c>
      <c r="C43" s="80" t="s">
        <v>56</v>
      </c>
      <c r="D43" s="27" t="s">
        <v>53</v>
      </c>
      <c r="E43" s="135">
        <v>3758883000</v>
      </c>
    </row>
    <row r="44" spans="2:5" x14ac:dyDescent="0.35">
      <c r="B44" s="128">
        <v>6</v>
      </c>
      <c r="C44" s="80" t="s">
        <v>69</v>
      </c>
      <c r="D44" s="48" t="s">
        <v>66</v>
      </c>
      <c r="E44" s="135">
        <v>1731259875</v>
      </c>
    </row>
    <row r="45" spans="2:5" x14ac:dyDescent="0.35">
      <c r="B45" s="128">
        <v>7</v>
      </c>
      <c r="C45" s="80" t="s">
        <v>73</v>
      </c>
      <c r="D45" s="27" t="s">
        <v>70</v>
      </c>
      <c r="E45" s="135">
        <v>1725808306</v>
      </c>
    </row>
    <row r="46" spans="2:5" x14ac:dyDescent="0.35">
      <c r="B46" s="128">
        <v>8</v>
      </c>
      <c r="C46" s="81" t="s">
        <v>77</v>
      </c>
      <c r="D46" s="48" t="s">
        <v>74</v>
      </c>
      <c r="E46" s="135">
        <v>1818269000</v>
      </c>
    </row>
    <row r="47" spans="2:5" x14ac:dyDescent="0.35">
      <c r="B47" s="125">
        <v>9</v>
      </c>
      <c r="C47" s="77" t="s">
        <v>88</v>
      </c>
      <c r="D47" s="129" t="s">
        <v>85</v>
      </c>
      <c r="E47" s="133">
        <v>1517583000</v>
      </c>
    </row>
    <row r="48" spans="2:5" x14ac:dyDescent="0.35">
      <c r="B48" s="127"/>
      <c r="C48" s="79"/>
      <c r="D48" s="51" t="s">
        <v>252</v>
      </c>
      <c r="E48" s="136">
        <v>542778860</v>
      </c>
    </row>
    <row r="49" spans="2:5" x14ac:dyDescent="0.35">
      <c r="B49" s="128">
        <v>10</v>
      </c>
      <c r="C49" s="80" t="s">
        <v>124</v>
      </c>
      <c r="D49" s="48" t="s">
        <v>121</v>
      </c>
      <c r="E49" s="135">
        <v>1024507000</v>
      </c>
    </row>
    <row r="50" spans="2:5" x14ac:dyDescent="0.35">
      <c r="B50" s="128">
        <v>11</v>
      </c>
      <c r="C50" s="80" t="s">
        <v>350</v>
      </c>
      <c r="D50" s="27" t="s">
        <v>153</v>
      </c>
      <c r="E50" s="135">
        <v>665690965</v>
      </c>
    </row>
    <row r="51" spans="2:5" x14ac:dyDescent="0.35">
      <c r="B51" s="127">
        <v>12</v>
      </c>
      <c r="C51" s="80" t="s">
        <v>267</v>
      </c>
      <c r="D51" s="130" t="s">
        <v>264</v>
      </c>
      <c r="E51" s="135">
        <v>497821742</v>
      </c>
    </row>
    <row r="52" spans="2:5" x14ac:dyDescent="0.35">
      <c r="E52" s="23">
        <f>SUM(E30:E51)</f>
        <v>70920427689</v>
      </c>
    </row>
    <row r="53" spans="2:5" x14ac:dyDescent="0.35">
      <c r="B53" s="8" t="s">
        <v>357</v>
      </c>
    </row>
    <row r="54" spans="2:5" x14ac:dyDescent="0.35">
      <c r="B54" s="8" t="s">
        <v>358</v>
      </c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6"/>
  <sheetViews>
    <sheetView zoomScale="80" zoomScaleNormal="80" workbookViewId="0">
      <selection activeCell="B9" sqref="B9"/>
    </sheetView>
  </sheetViews>
  <sheetFormatPr defaultRowHeight="14.5" x14ac:dyDescent="0.35"/>
  <cols>
    <col min="2" max="2" width="30.6328125" customWidth="1"/>
    <col min="3" max="3" width="23.36328125" customWidth="1"/>
    <col min="4" max="4" width="23.81640625" customWidth="1"/>
    <col min="5" max="5" width="17.81640625" bestFit="1" customWidth="1"/>
    <col min="6" max="6" width="13.453125" bestFit="1" customWidth="1"/>
    <col min="12" max="12" width="17.90625" customWidth="1"/>
    <col min="15" max="15" width="17.1796875" bestFit="1" customWidth="1"/>
    <col min="16" max="16" width="16.36328125" customWidth="1"/>
    <col min="20" max="20" width="20.81640625" customWidth="1"/>
  </cols>
  <sheetData>
    <row r="2" spans="2:8" x14ac:dyDescent="0.35">
      <c r="B2" s="131" t="s">
        <v>384</v>
      </c>
      <c r="C2" s="131"/>
      <c r="D2" s="131"/>
      <c r="E2" s="131"/>
      <c r="F2" s="131"/>
      <c r="G2" s="131"/>
      <c r="H2" s="131"/>
    </row>
    <row r="4" spans="2:8" x14ac:dyDescent="0.35">
      <c r="B4" s="8" t="s">
        <v>383</v>
      </c>
    </row>
    <row r="6" spans="2:8" s="85" customFormat="1" ht="29" x14ac:dyDescent="0.35">
      <c r="B6" s="69" t="s">
        <v>362</v>
      </c>
      <c r="C6" s="71" t="s">
        <v>381</v>
      </c>
      <c r="D6" s="70" t="s">
        <v>363</v>
      </c>
      <c r="E6" s="69" t="s">
        <v>354</v>
      </c>
    </row>
    <row r="7" spans="2:8" x14ac:dyDescent="0.35">
      <c r="B7" s="58" t="s">
        <v>364</v>
      </c>
      <c r="C7" s="35">
        <v>70920427689</v>
      </c>
      <c r="D7" s="11">
        <f>C7/$C$10</f>
        <v>0.4795742883235572</v>
      </c>
      <c r="E7" s="13">
        <f>C7/$C$11</f>
        <v>3.3226402785247793E-2</v>
      </c>
    </row>
    <row r="8" spans="2:8" x14ac:dyDescent="0.35">
      <c r="B8" s="58" t="s">
        <v>365</v>
      </c>
      <c r="C8" s="36">
        <v>63305425129</v>
      </c>
      <c r="D8" s="13">
        <f>C8/$C$10</f>
        <v>0.42808052901758364</v>
      </c>
      <c r="E8" s="13">
        <f t="shared" ref="E8:E11" si="0">C8/$C$11</f>
        <v>2.9658754499498702E-2</v>
      </c>
    </row>
    <row r="9" spans="2:8" x14ac:dyDescent="0.35">
      <c r="B9" s="58" t="s">
        <v>366</v>
      </c>
      <c r="C9" s="36">
        <v>13656194689</v>
      </c>
      <c r="D9" s="13">
        <f>C9/$C$10</f>
        <v>9.2345182658859146E-2</v>
      </c>
      <c r="E9" s="13">
        <f t="shared" si="0"/>
        <v>6.397962336609728E-3</v>
      </c>
    </row>
    <row r="10" spans="2:8" x14ac:dyDescent="0.35">
      <c r="B10" s="64" t="s">
        <v>367</v>
      </c>
      <c r="C10" s="83">
        <f>SUM(C7:C9)</f>
        <v>147882047507</v>
      </c>
      <c r="D10" s="37">
        <f>C10/$C$10</f>
        <v>1</v>
      </c>
      <c r="E10" s="20">
        <f t="shared" si="0"/>
        <v>6.9283119621356221E-2</v>
      </c>
    </row>
    <row r="11" spans="2:8" x14ac:dyDescent="0.35">
      <c r="B11" s="64" t="s">
        <v>368</v>
      </c>
      <c r="C11" s="84">
        <v>2134460000000</v>
      </c>
      <c r="D11" s="37"/>
      <c r="E11" s="20">
        <f t="shared" si="0"/>
        <v>1</v>
      </c>
    </row>
    <row r="13" spans="2:8" x14ac:dyDescent="0.35">
      <c r="B13" s="8" t="s">
        <v>357</v>
      </c>
      <c r="D13" s="38"/>
      <c r="E13" s="22"/>
    </row>
    <row r="14" spans="2:8" x14ac:dyDescent="0.35">
      <c r="B14" s="8" t="s">
        <v>358</v>
      </c>
    </row>
    <row r="16" spans="2:8" x14ac:dyDescent="0.35">
      <c r="B16" s="8" t="s">
        <v>385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33"/>
  <sheetViews>
    <sheetView topLeftCell="A10" zoomScale="85" zoomScaleNormal="85" workbookViewId="0">
      <selection activeCell="F28" sqref="F28"/>
    </sheetView>
  </sheetViews>
  <sheetFormatPr defaultColWidth="8.90625" defaultRowHeight="14.5" x14ac:dyDescent="0.35"/>
  <cols>
    <col min="1" max="1" width="9" bestFit="1" customWidth="1"/>
    <col min="2" max="2" width="11.36328125" customWidth="1"/>
    <col min="3" max="3" width="30.453125" bestFit="1" customWidth="1"/>
    <col min="4" max="4" width="21" customWidth="1"/>
    <col min="5" max="5" width="30.453125" customWidth="1"/>
    <col min="6" max="6" width="31.36328125" customWidth="1"/>
    <col min="7" max="7" width="20.1796875" customWidth="1"/>
    <col min="8" max="8" width="20.08984375" bestFit="1" customWidth="1"/>
    <col min="9" max="9" width="32.08984375" customWidth="1"/>
    <col min="10" max="10" width="20.453125" bestFit="1" customWidth="1"/>
    <col min="11" max="11" width="16.36328125" customWidth="1"/>
    <col min="15" max="15" width="20.81640625" customWidth="1"/>
    <col min="16" max="16" width="31.1796875" customWidth="1"/>
  </cols>
  <sheetData>
    <row r="2" spans="2:9" x14ac:dyDescent="0.35">
      <c r="B2" s="131" t="s">
        <v>369</v>
      </c>
      <c r="C2" s="131"/>
      <c r="D2" s="131"/>
      <c r="E2" s="131"/>
      <c r="F2" s="131"/>
      <c r="G2" s="131"/>
      <c r="H2" s="131"/>
    </row>
    <row r="3" spans="2:9" x14ac:dyDescent="0.35">
      <c r="B3" s="39"/>
      <c r="C3" s="39"/>
      <c r="D3" s="39"/>
      <c r="E3" s="39"/>
      <c r="F3" s="39"/>
      <c r="G3" s="39"/>
      <c r="H3" s="39"/>
    </row>
    <row r="4" spans="2:9" x14ac:dyDescent="0.35">
      <c r="B4" s="8" t="s">
        <v>400</v>
      </c>
      <c r="C4" s="39"/>
      <c r="D4" s="39"/>
      <c r="E4" s="39"/>
      <c r="F4" s="39"/>
      <c r="G4" s="39"/>
      <c r="H4" s="39"/>
    </row>
    <row r="5" spans="2:9" x14ac:dyDescent="0.35">
      <c r="B5" s="39"/>
      <c r="C5" s="39"/>
      <c r="D5" s="39"/>
      <c r="E5" s="39"/>
      <c r="F5" s="39"/>
      <c r="G5" s="39"/>
      <c r="H5" s="39"/>
    </row>
    <row r="6" spans="2:9" ht="29" x14ac:dyDescent="0.35">
      <c r="B6" s="86" t="s">
        <v>4</v>
      </c>
      <c r="C6" s="75" t="s">
        <v>5</v>
      </c>
      <c r="D6" s="82" t="s">
        <v>6</v>
      </c>
      <c r="E6" s="75" t="s">
        <v>7</v>
      </c>
      <c r="F6" s="82" t="s">
        <v>370</v>
      </c>
      <c r="G6" s="69" t="s">
        <v>371</v>
      </c>
      <c r="H6" s="137" t="s">
        <v>386</v>
      </c>
      <c r="I6" s="69" t="s">
        <v>12</v>
      </c>
    </row>
    <row r="7" spans="2:9" x14ac:dyDescent="0.35">
      <c r="B7" s="87">
        <v>1</v>
      </c>
      <c r="C7" s="140" t="s">
        <v>14</v>
      </c>
      <c r="D7" s="92" t="s">
        <v>15</v>
      </c>
      <c r="E7" s="48" t="s">
        <v>16</v>
      </c>
      <c r="F7" t="s">
        <v>17</v>
      </c>
      <c r="G7" s="48" t="s">
        <v>18</v>
      </c>
      <c r="H7" s="138">
        <v>21789403253</v>
      </c>
      <c r="I7" s="48" t="s">
        <v>19</v>
      </c>
    </row>
    <row r="8" spans="2:9" x14ac:dyDescent="0.35">
      <c r="B8" s="87">
        <v>2</v>
      </c>
      <c r="C8" s="140" t="s">
        <v>20</v>
      </c>
      <c r="D8" s="92" t="s">
        <v>21</v>
      </c>
      <c r="E8" s="48" t="s">
        <v>22</v>
      </c>
      <c r="F8" t="s">
        <v>23</v>
      </c>
      <c r="G8" s="48" t="s">
        <v>24</v>
      </c>
      <c r="H8" s="138">
        <v>11062017000</v>
      </c>
      <c r="I8" s="48" t="s">
        <v>26</v>
      </c>
    </row>
    <row r="9" spans="2:9" x14ac:dyDescent="0.35">
      <c r="B9" s="87">
        <v>3</v>
      </c>
      <c r="C9" s="140" t="s">
        <v>32</v>
      </c>
      <c r="D9" s="92" t="s">
        <v>33</v>
      </c>
      <c r="E9" s="48" t="s">
        <v>34</v>
      </c>
      <c r="F9" t="s">
        <v>35</v>
      </c>
      <c r="G9" s="48" t="s">
        <v>36</v>
      </c>
      <c r="H9" s="139">
        <v>8661664000</v>
      </c>
      <c r="I9" s="48" t="s">
        <v>19</v>
      </c>
    </row>
    <row r="10" spans="2:9" x14ac:dyDescent="0.35">
      <c r="B10" s="87">
        <v>4</v>
      </c>
      <c r="C10" s="140" t="s">
        <v>41</v>
      </c>
      <c r="D10" s="92" t="s">
        <v>42</v>
      </c>
      <c r="E10" s="48" t="s">
        <v>43</v>
      </c>
      <c r="F10" t="s">
        <v>44</v>
      </c>
      <c r="G10" s="48" t="s">
        <v>30</v>
      </c>
      <c r="H10" s="138">
        <v>5403385000</v>
      </c>
      <c r="I10" s="48" t="s">
        <v>26</v>
      </c>
    </row>
    <row r="11" spans="2:9" x14ac:dyDescent="0.35">
      <c r="B11" s="87">
        <v>5</v>
      </c>
      <c r="C11" s="140" t="s">
        <v>45</v>
      </c>
      <c r="D11" s="92" t="s">
        <v>46</v>
      </c>
      <c r="E11" s="48" t="s">
        <v>22</v>
      </c>
      <c r="F11" t="s">
        <v>47</v>
      </c>
      <c r="G11" s="48" t="s">
        <v>48</v>
      </c>
      <c r="H11" s="138">
        <v>4510179000</v>
      </c>
      <c r="I11" s="48" t="s">
        <v>19</v>
      </c>
    </row>
    <row r="12" spans="2:9" x14ac:dyDescent="0.35">
      <c r="B12" s="87">
        <v>6</v>
      </c>
      <c r="C12" s="140" t="s">
        <v>53</v>
      </c>
      <c r="D12" s="92" t="s">
        <v>54</v>
      </c>
      <c r="E12" s="48" t="s">
        <v>22</v>
      </c>
      <c r="F12" t="s">
        <v>55</v>
      </c>
      <c r="G12" s="48" t="s">
        <v>56</v>
      </c>
      <c r="H12" s="138">
        <v>3758883000</v>
      </c>
      <c r="I12" s="48" t="s">
        <v>19</v>
      </c>
    </row>
    <row r="13" spans="2:9" x14ac:dyDescent="0.35">
      <c r="B13" s="87">
        <v>7</v>
      </c>
      <c r="C13" s="140" t="s">
        <v>74</v>
      </c>
      <c r="D13" s="92" t="s">
        <v>75</v>
      </c>
      <c r="E13" s="48" t="s">
        <v>22</v>
      </c>
      <c r="F13" t="s">
        <v>76</v>
      </c>
      <c r="G13" s="48" t="s">
        <v>77</v>
      </c>
      <c r="H13" s="138">
        <v>1818269000</v>
      </c>
      <c r="I13" s="48" t="s">
        <v>19</v>
      </c>
    </row>
    <row r="14" spans="2:9" x14ac:dyDescent="0.35">
      <c r="B14" s="87">
        <v>8</v>
      </c>
      <c r="C14" s="140" t="s">
        <v>66</v>
      </c>
      <c r="D14" s="92" t="s">
        <v>67</v>
      </c>
      <c r="E14" s="48" t="s">
        <v>43</v>
      </c>
      <c r="F14" t="s">
        <v>68</v>
      </c>
      <c r="G14" s="48" t="s">
        <v>69</v>
      </c>
      <c r="H14" s="138">
        <v>1731259875</v>
      </c>
      <c r="I14" s="48" t="s">
        <v>19</v>
      </c>
    </row>
    <row r="15" spans="2:9" x14ac:dyDescent="0.35">
      <c r="B15" s="87">
        <v>9</v>
      </c>
      <c r="C15" s="140" t="s">
        <v>70</v>
      </c>
      <c r="D15" s="92" t="s">
        <v>71</v>
      </c>
      <c r="E15" s="48" t="s">
        <v>39</v>
      </c>
      <c r="F15" t="s">
        <v>72</v>
      </c>
      <c r="G15" s="48" t="s">
        <v>73</v>
      </c>
      <c r="H15" s="138">
        <v>1725808306</v>
      </c>
      <c r="I15" s="48" t="s">
        <v>19</v>
      </c>
    </row>
    <row r="16" spans="2:9" x14ac:dyDescent="0.35">
      <c r="B16" s="87">
        <v>10</v>
      </c>
      <c r="C16" s="140" t="s">
        <v>85</v>
      </c>
      <c r="D16" s="92" t="s">
        <v>86</v>
      </c>
      <c r="E16" s="48" t="s">
        <v>22</v>
      </c>
      <c r="F16" t="s">
        <v>87</v>
      </c>
      <c r="G16" s="48" t="s">
        <v>88</v>
      </c>
      <c r="H16" s="138">
        <v>1517583000</v>
      </c>
      <c r="I16" s="48" t="s">
        <v>19</v>
      </c>
    </row>
    <row r="17" spans="2:9" x14ac:dyDescent="0.35">
      <c r="B17" s="87">
        <v>11</v>
      </c>
      <c r="C17" s="140" t="s">
        <v>99</v>
      </c>
      <c r="D17" s="92" t="s">
        <v>100</v>
      </c>
      <c r="E17" s="48" t="s">
        <v>39</v>
      </c>
      <c r="F17" t="s">
        <v>101</v>
      </c>
      <c r="G17" s="48" t="s">
        <v>18</v>
      </c>
      <c r="H17" s="138">
        <v>1198426000</v>
      </c>
      <c r="I17" s="48" t="s">
        <v>102</v>
      </c>
    </row>
    <row r="18" spans="2:9" x14ac:dyDescent="0.35">
      <c r="B18" s="87">
        <v>12</v>
      </c>
      <c r="C18" s="140" t="s">
        <v>118</v>
      </c>
      <c r="D18" s="92" t="s">
        <v>119</v>
      </c>
      <c r="E18" s="48" t="s">
        <v>22</v>
      </c>
      <c r="F18" t="s">
        <v>120</v>
      </c>
      <c r="G18" s="48" t="s">
        <v>24</v>
      </c>
      <c r="H18" s="138">
        <v>1025794297</v>
      </c>
      <c r="I18" s="48" t="s">
        <v>19</v>
      </c>
    </row>
    <row r="19" spans="2:9" x14ac:dyDescent="0.35">
      <c r="B19" s="87">
        <v>13</v>
      </c>
      <c r="C19" s="140" t="s">
        <v>121</v>
      </c>
      <c r="D19" s="92" t="s">
        <v>122</v>
      </c>
      <c r="E19" s="48" t="s">
        <v>22</v>
      </c>
      <c r="F19" t="s">
        <v>123</v>
      </c>
      <c r="G19" s="48" t="s">
        <v>124</v>
      </c>
      <c r="H19" s="138">
        <v>1024507000</v>
      </c>
      <c r="I19" s="48" t="s">
        <v>125</v>
      </c>
    </row>
    <row r="20" spans="2:9" x14ac:dyDescent="0.35">
      <c r="B20" s="87">
        <v>14</v>
      </c>
      <c r="C20" s="140" t="s">
        <v>137</v>
      </c>
      <c r="D20" s="92" t="s">
        <v>138</v>
      </c>
      <c r="E20" s="48" t="s">
        <v>139</v>
      </c>
      <c r="F20" t="s">
        <v>140</v>
      </c>
      <c r="G20" s="48" t="s">
        <v>24</v>
      </c>
      <c r="H20" s="138">
        <v>944876300</v>
      </c>
      <c r="I20" s="48" t="s">
        <v>26</v>
      </c>
    </row>
    <row r="21" spans="2:9" x14ac:dyDescent="0.35">
      <c r="B21" s="87">
        <v>15</v>
      </c>
      <c r="C21" s="140" t="s">
        <v>141</v>
      </c>
      <c r="D21" s="92" t="s">
        <v>142</v>
      </c>
      <c r="E21" s="48" t="s">
        <v>43</v>
      </c>
      <c r="F21" t="s">
        <v>143</v>
      </c>
      <c r="G21" s="48" t="s">
        <v>48</v>
      </c>
      <c r="H21" s="138">
        <v>929653643</v>
      </c>
      <c r="I21" s="48" t="s">
        <v>19</v>
      </c>
    </row>
    <row r="22" spans="2:9" x14ac:dyDescent="0.35">
      <c r="B22" s="87">
        <v>16</v>
      </c>
      <c r="C22" s="140" t="s">
        <v>182</v>
      </c>
      <c r="D22" s="92" t="s">
        <v>183</v>
      </c>
      <c r="E22" s="48" t="s">
        <v>43</v>
      </c>
      <c r="F22" t="s">
        <v>184</v>
      </c>
      <c r="G22" s="48" t="s">
        <v>18</v>
      </c>
      <c r="H22" s="139">
        <v>700000000</v>
      </c>
      <c r="I22" s="48" t="s">
        <v>185</v>
      </c>
    </row>
    <row r="23" spans="2:9" x14ac:dyDescent="0.35">
      <c r="B23" s="87">
        <v>17</v>
      </c>
      <c r="C23" s="140" t="s">
        <v>153</v>
      </c>
      <c r="D23" s="92" t="s">
        <v>154</v>
      </c>
      <c r="E23" s="48" t="s">
        <v>39</v>
      </c>
      <c r="F23" t="s">
        <v>155</v>
      </c>
      <c r="G23" s="48" t="s">
        <v>156</v>
      </c>
      <c r="H23" s="138">
        <v>665690965</v>
      </c>
      <c r="I23" s="48" t="s">
        <v>157</v>
      </c>
    </row>
    <row r="24" spans="2:9" x14ac:dyDescent="0.35">
      <c r="B24" s="87">
        <v>18</v>
      </c>
      <c r="C24" s="140" t="s">
        <v>252</v>
      </c>
      <c r="D24" s="92" t="s">
        <v>253</v>
      </c>
      <c r="E24" s="48" t="s">
        <v>39</v>
      </c>
      <c r="F24" t="s">
        <v>254</v>
      </c>
      <c r="G24" s="48" t="s">
        <v>88</v>
      </c>
      <c r="H24" s="139">
        <v>542778860</v>
      </c>
      <c r="I24" s="48" t="s">
        <v>19</v>
      </c>
    </row>
    <row r="25" spans="2:9" x14ac:dyDescent="0.35">
      <c r="B25" s="87">
        <v>19</v>
      </c>
      <c r="C25" s="140" t="s">
        <v>261</v>
      </c>
      <c r="D25" s="92" t="s">
        <v>262</v>
      </c>
      <c r="E25" s="48" t="s">
        <v>22</v>
      </c>
      <c r="F25" t="s">
        <v>263</v>
      </c>
      <c r="G25" s="48" t="s">
        <v>18</v>
      </c>
      <c r="H25" s="139">
        <v>500000000</v>
      </c>
      <c r="I25" s="48" t="s">
        <v>19</v>
      </c>
    </row>
    <row r="26" spans="2:9" x14ac:dyDescent="0.35">
      <c r="B26" s="87">
        <v>20</v>
      </c>
      <c r="C26" s="141" t="s">
        <v>264</v>
      </c>
      <c r="D26" s="92" t="s">
        <v>265</v>
      </c>
      <c r="E26" s="48" t="s">
        <v>39</v>
      </c>
      <c r="F26" t="s">
        <v>266</v>
      </c>
      <c r="G26" s="48" t="s">
        <v>267</v>
      </c>
      <c r="H26" s="138">
        <v>497821742</v>
      </c>
      <c r="I26" s="48" t="s">
        <v>268</v>
      </c>
    </row>
    <row r="27" spans="2:9" x14ac:dyDescent="0.35">
      <c r="B27" s="87">
        <v>21</v>
      </c>
      <c r="C27" s="140" t="s">
        <v>281</v>
      </c>
      <c r="D27" s="92" t="s">
        <v>282</v>
      </c>
      <c r="E27" s="48" t="s">
        <v>22</v>
      </c>
      <c r="F27" t="s">
        <v>283</v>
      </c>
      <c r="G27" s="48" t="s">
        <v>18</v>
      </c>
      <c r="H27" s="139">
        <v>471331000</v>
      </c>
      <c r="I27" s="48" t="s">
        <v>31</v>
      </c>
    </row>
    <row r="28" spans="2:9" x14ac:dyDescent="0.35">
      <c r="B28" s="87">
        <v>22</v>
      </c>
      <c r="C28" s="140" t="s">
        <v>333</v>
      </c>
      <c r="D28" s="92" t="s">
        <v>334</v>
      </c>
      <c r="E28" s="48" t="s">
        <v>39</v>
      </c>
      <c r="F28" t="s">
        <v>335</v>
      </c>
      <c r="G28" s="48" t="s">
        <v>24</v>
      </c>
      <c r="H28" s="138">
        <v>441096448</v>
      </c>
      <c r="I28" s="48" t="s">
        <v>26</v>
      </c>
    </row>
    <row r="29" spans="2:9" x14ac:dyDescent="0.35">
      <c r="B29" s="88"/>
      <c r="C29" s="89" t="s">
        <v>3</v>
      </c>
      <c r="D29" s="90"/>
      <c r="E29" s="40"/>
      <c r="F29" s="41"/>
      <c r="G29" s="40"/>
      <c r="H29" s="42">
        <f>SUM(H7:H28)</f>
        <v>70920427689</v>
      </c>
      <c r="I29" s="40"/>
    </row>
    <row r="30" spans="2:9" ht="26.4" customHeight="1" x14ac:dyDescent="0.35">
      <c r="B30" s="43" t="s">
        <v>372</v>
      </c>
      <c r="C30" s="44"/>
      <c r="D30" s="45"/>
      <c r="E30" s="45"/>
      <c r="F30" s="9"/>
      <c r="H30" s="4"/>
    </row>
    <row r="31" spans="2:9" x14ac:dyDescent="0.35">
      <c r="B31" s="46"/>
      <c r="C31" s="44"/>
      <c r="D31" s="45"/>
      <c r="E31" s="45"/>
      <c r="F31" s="9"/>
      <c r="H31" s="4"/>
    </row>
    <row r="32" spans="2:9" x14ac:dyDescent="0.35">
      <c r="B32" s="8" t="s">
        <v>357</v>
      </c>
      <c r="C32" s="44"/>
      <c r="D32" s="45"/>
      <c r="E32" s="45"/>
      <c r="F32" s="9"/>
      <c r="H32" s="4"/>
    </row>
    <row r="33" spans="2:8" x14ac:dyDescent="0.35">
      <c r="B33" s="8" t="s">
        <v>358</v>
      </c>
      <c r="C33" s="44"/>
      <c r="D33" s="45"/>
      <c r="E33" s="45"/>
      <c r="F33" s="9"/>
      <c r="H33" s="4"/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I64"/>
  <sheetViews>
    <sheetView tabSelected="1" topLeftCell="B1" zoomScale="59" zoomScaleNormal="85" workbookViewId="0">
      <selection activeCell="F15" sqref="F15"/>
    </sheetView>
  </sheetViews>
  <sheetFormatPr defaultColWidth="8.90625" defaultRowHeight="14.5" x14ac:dyDescent="0.35"/>
  <cols>
    <col min="1" max="1" width="9" bestFit="1" customWidth="1"/>
    <col min="2" max="2" width="16.6328125" customWidth="1"/>
    <col min="3" max="3" width="30.453125" bestFit="1" customWidth="1"/>
    <col min="4" max="4" width="34.54296875" bestFit="1" customWidth="1"/>
    <col min="5" max="5" width="30.453125" customWidth="1"/>
    <col min="6" max="6" width="35" customWidth="1"/>
    <col min="7" max="7" width="17.6328125" customWidth="1"/>
    <col min="8" max="8" width="20.08984375" bestFit="1" customWidth="1"/>
    <col min="9" max="9" width="29.453125" customWidth="1"/>
    <col min="10" max="10" width="16.36328125" customWidth="1"/>
    <col min="14" max="14" width="20.81640625" customWidth="1"/>
    <col min="15" max="15" width="31.1796875" customWidth="1"/>
  </cols>
  <sheetData>
    <row r="2" spans="2:35" x14ac:dyDescent="0.35">
      <c r="B2" s="131" t="s">
        <v>387</v>
      </c>
      <c r="C2" s="131"/>
      <c r="D2" s="131"/>
      <c r="E2" s="131"/>
      <c r="F2" s="131"/>
      <c r="G2" s="131"/>
      <c r="H2" s="131"/>
    </row>
    <row r="3" spans="2:35" x14ac:dyDescent="0.35">
      <c r="B3" s="39"/>
      <c r="C3" s="39"/>
      <c r="D3" s="39"/>
      <c r="E3" s="39"/>
      <c r="F3" s="39"/>
      <c r="G3" s="39"/>
      <c r="H3" s="39"/>
    </row>
    <row r="4" spans="2:35" x14ac:dyDescent="0.35">
      <c r="B4" s="8" t="s">
        <v>388</v>
      </c>
      <c r="K4" s="8" t="s">
        <v>389</v>
      </c>
      <c r="U4" s="8" t="s">
        <v>390</v>
      </c>
      <c r="V4" s="8"/>
      <c r="AI4" s="8" t="s">
        <v>394</v>
      </c>
    </row>
    <row r="6" spans="2:35" s="39" customFormat="1" ht="29" x14ac:dyDescent="0.35">
      <c r="B6" s="75" t="s">
        <v>4</v>
      </c>
      <c r="C6" s="103" t="s">
        <v>5</v>
      </c>
      <c r="D6" s="75" t="s">
        <v>6</v>
      </c>
      <c r="E6" s="103" t="s">
        <v>7</v>
      </c>
      <c r="F6" s="75" t="s">
        <v>370</v>
      </c>
      <c r="G6" s="91" t="s">
        <v>375</v>
      </c>
      <c r="H6" s="69" t="s">
        <v>380</v>
      </c>
      <c r="I6" s="91" t="s">
        <v>399</v>
      </c>
    </row>
    <row r="7" spans="2:35" x14ac:dyDescent="0.35">
      <c r="B7" s="59">
        <v>1</v>
      </c>
      <c r="C7" s="92" t="s">
        <v>333</v>
      </c>
      <c r="D7" s="59" t="s">
        <v>334</v>
      </c>
      <c r="E7" t="s">
        <v>39</v>
      </c>
      <c r="F7" s="48" t="s">
        <v>335</v>
      </c>
      <c r="G7" t="s">
        <v>24</v>
      </c>
      <c r="H7" s="31">
        <v>441096.44799999997</v>
      </c>
      <c r="I7" s="102">
        <f t="shared" ref="I7:I28" si="0">H7/147882047507</f>
        <v>2.982758593324999E-6</v>
      </c>
      <c r="J7" s="94"/>
    </row>
    <row r="8" spans="2:35" x14ac:dyDescent="0.35">
      <c r="B8" s="59">
        <v>2</v>
      </c>
      <c r="C8" s="92" t="s">
        <v>281</v>
      </c>
      <c r="D8" s="59" t="s">
        <v>282</v>
      </c>
      <c r="E8" t="s">
        <v>22</v>
      </c>
      <c r="F8" s="48" t="s">
        <v>283</v>
      </c>
      <c r="G8" t="s">
        <v>18</v>
      </c>
      <c r="H8" s="32">
        <v>471331</v>
      </c>
      <c r="I8" s="102">
        <f t="shared" si="0"/>
        <v>3.1872090490070442E-6</v>
      </c>
      <c r="J8" s="94"/>
    </row>
    <row r="9" spans="2:35" x14ac:dyDescent="0.35">
      <c r="B9" s="59">
        <v>3</v>
      </c>
      <c r="C9" s="93" t="s">
        <v>264</v>
      </c>
      <c r="D9" s="59" t="s">
        <v>265</v>
      </c>
      <c r="E9" t="s">
        <v>39</v>
      </c>
      <c r="F9" s="48" t="s">
        <v>266</v>
      </c>
      <c r="G9" t="s">
        <v>267</v>
      </c>
      <c r="H9" s="31">
        <v>497821.74200000003</v>
      </c>
      <c r="I9" s="102">
        <f t="shared" si="0"/>
        <v>3.3663433147721032E-6</v>
      </c>
      <c r="J9" s="94"/>
    </row>
    <row r="10" spans="2:35" x14ac:dyDescent="0.35">
      <c r="B10" s="59">
        <v>4</v>
      </c>
      <c r="C10" s="92" t="s">
        <v>261</v>
      </c>
      <c r="D10" s="59" t="s">
        <v>262</v>
      </c>
      <c r="E10" t="s">
        <v>22</v>
      </c>
      <c r="F10" s="48" t="s">
        <v>263</v>
      </c>
      <c r="G10" t="s">
        <v>18</v>
      </c>
      <c r="H10" s="32">
        <v>500000</v>
      </c>
      <c r="I10" s="102">
        <f t="shared" si="0"/>
        <v>3.3810730134523765E-6</v>
      </c>
      <c r="J10" s="94"/>
    </row>
    <row r="11" spans="2:35" x14ac:dyDescent="0.35">
      <c r="B11" s="59">
        <v>5</v>
      </c>
      <c r="C11" s="92" t="s">
        <v>252</v>
      </c>
      <c r="D11" s="59" t="s">
        <v>253</v>
      </c>
      <c r="E11" t="s">
        <v>39</v>
      </c>
      <c r="F11" s="48" t="s">
        <v>254</v>
      </c>
      <c r="G11" t="s">
        <v>88</v>
      </c>
      <c r="H11" s="32">
        <v>542778.86</v>
      </c>
      <c r="I11" s="102">
        <f t="shared" si="0"/>
        <v>3.670349911636891E-6</v>
      </c>
      <c r="J11" s="94"/>
    </row>
    <row r="12" spans="2:35" x14ac:dyDescent="0.35">
      <c r="B12" s="59">
        <v>6</v>
      </c>
      <c r="C12" s="92" t="s">
        <v>153</v>
      </c>
      <c r="D12" s="59" t="s">
        <v>154</v>
      </c>
      <c r="E12" t="s">
        <v>39</v>
      </c>
      <c r="F12" s="48" t="s">
        <v>155</v>
      </c>
      <c r="G12" t="s">
        <v>156</v>
      </c>
      <c r="H12" s="31">
        <v>665690.96499999997</v>
      </c>
      <c r="I12" s="102">
        <f t="shared" si="0"/>
        <v>4.5014995141211407E-6</v>
      </c>
      <c r="J12" s="94"/>
    </row>
    <row r="13" spans="2:35" x14ac:dyDescent="0.35">
      <c r="B13" s="59">
        <v>7</v>
      </c>
      <c r="C13" s="92" t="s">
        <v>182</v>
      </c>
      <c r="D13" s="59" t="s">
        <v>183</v>
      </c>
      <c r="E13" t="s">
        <v>43</v>
      </c>
      <c r="F13" s="48" t="s">
        <v>184</v>
      </c>
      <c r="G13" t="s">
        <v>18</v>
      </c>
      <c r="H13" s="32">
        <v>700000</v>
      </c>
      <c r="I13" s="102">
        <f t="shared" si="0"/>
        <v>4.733502218833327E-6</v>
      </c>
      <c r="J13" s="94"/>
    </row>
    <row r="14" spans="2:35" x14ac:dyDescent="0.35">
      <c r="B14" s="59">
        <v>8</v>
      </c>
      <c r="C14" s="92" t="s">
        <v>141</v>
      </c>
      <c r="D14" s="59" t="s">
        <v>142</v>
      </c>
      <c r="E14" t="s">
        <v>43</v>
      </c>
      <c r="F14" s="48" t="s">
        <v>143</v>
      </c>
      <c r="G14" t="s">
        <v>48</v>
      </c>
      <c r="H14" s="31">
        <v>929653.64300000004</v>
      </c>
      <c r="I14" s="102">
        <f t="shared" si="0"/>
        <v>6.2864536884099796E-6</v>
      </c>
      <c r="J14" s="94"/>
    </row>
    <row r="15" spans="2:35" x14ac:dyDescent="0.35">
      <c r="B15" s="59">
        <v>9</v>
      </c>
      <c r="C15" s="92" t="s">
        <v>137</v>
      </c>
      <c r="D15" s="59" t="s">
        <v>138</v>
      </c>
      <c r="E15" t="s">
        <v>139</v>
      </c>
      <c r="F15" s="48" t="s">
        <v>140</v>
      </c>
      <c r="G15" t="s">
        <v>24</v>
      </c>
      <c r="H15" s="31">
        <v>944876.3</v>
      </c>
      <c r="I15" s="102">
        <f t="shared" si="0"/>
        <v>6.3893915179614635E-6</v>
      </c>
      <c r="J15" s="94"/>
    </row>
    <row r="16" spans="2:35" x14ac:dyDescent="0.35">
      <c r="B16" s="59">
        <v>10</v>
      </c>
      <c r="C16" s="92" t="s">
        <v>121</v>
      </c>
      <c r="D16" s="59" t="s">
        <v>122</v>
      </c>
      <c r="E16" t="s">
        <v>22</v>
      </c>
      <c r="F16" s="48" t="s">
        <v>123</v>
      </c>
      <c r="G16" t="s">
        <v>124</v>
      </c>
      <c r="H16" s="31">
        <v>1024507</v>
      </c>
      <c r="I16" s="102">
        <f t="shared" si="0"/>
        <v>6.9278659395861082E-6</v>
      </c>
      <c r="J16" s="94"/>
    </row>
    <row r="17" spans="2:10" x14ac:dyDescent="0.35">
      <c r="B17" s="59">
        <v>11</v>
      </c>
      <c r="C17" s="92" t="s">
        <v>118</v>
      </c>
      <c r="D17" s="59" t="s">
        <v>119</v>
      </c>
      <c r="E17" t="s">
        <v>22</v>
      </c>
      <c r="F17" s="48" t="s">
        <v>120</v>
      </c>
      <c r="G17" t="s">
        <v>24</v>
      </c>
      <c r="H17" s="31">
        <v>1025794.297</v>
      </c>
      <c r="I17" s="102">
        <f t="shared" si="0"/>
        <v>6.9365708298801042E-6</v>
      </c>
      <c r="J17" s="94"/>
    </row>
    <row r="18" spans="2:10" x14ac:dyDescent="0.35">
      <c r="B18" s="59">
        <v>12</v>
      </c>
      <c r="C18" s="92" t="s">
        <v>99</v>
      </c>
      <c r="D18" s="59" t="s">
        <v>100</v>
      </c>
      <c r="E18" t="s">
        <v>39</v>
      </c>
      <c r="F18" s="48" t="s">
        <v>101</v>
      </c>
      <c r="G18" t="s">
        <v>18</v>
      </c>
      <c r="H18" s="31">
        <v>1198426</v>
      </c>
      <c r="I18" s="102">
        <f t="shared" si="0"/>
        <v>8.1039316144393553E-6</v>
      </c>
      <c r="J18" s="94"/>
    </row>
    <row r="19" spans="2:10" x14ac:dyDescent="0.35">
      <c r="B19" s="59">
        <v>13</v>
      </c>
      <c r="C19" s="92" t="s">
        <v>85</v>
      </c>
      <c r="D19" s="59" t="s">
        <v>86</v>
      </c>
      <c r="E19" t="s">
        <v>22</v>
      </c>
      <c r="F19" s="48" t="s">
        <v>87</v>
      </c>
      <c r="G19" t="s">
        <v>88</v>
      </c>
      <c r="H19" s="31">
        <v>1517583</v>
      </c>
      <c r="I19" s="102">
        <f t="shared" si="0"/>
        <v>1.0262117853948196E-5</v>
      </c>
      <c r="J19" s="94"/>
    </row>
    <row r="20" spans="2:10" x14ac:dyDescent="0.35">
      <c r="B20" s="59">
        <v>14</v>
      </c>
      <c r="C20" s="92" t="s">
        <v>70</v>
      </c>
      <c r="D20" s="59" t="s">
        <v>71</v>
      </c>
      <c r="E20" t="s">
        <v>39</v>
      </c>
      <c r="F20" s="48" t="s">
        <v>72</v>
      </c>
      <c r="G20" t="s">
        <v>73</v>
      </c>
      <c r="H20" s="31">
        <v>1725808.3060000001</v>
      </c>
      <c r="I20" s="102">
        <f t="shared" si="0"/>
        <v>1.1670167779617123E-5</v>
      </c>
      <c r="J20" s="94"/>
    </row>
    <row r="21" spans="2:10" x14ac:dyDescent="0.35">
      <c r="B21" s="59">
        <v>15</v>
      </c>
      <c r="C21" s="92" t="s">
        <v>66</v>
      </c>
      <c r="D21" s="59" t="s">
        <v>67</v>
      </c>
      <c r="E21" t="s">
        <v>43</v>
      </c>
      <c r="F21" s="48" t="s">
        <v>68</v>
      </c>
      <c r="G21" t="s">
        <v>69</v>
      </c>
      <c r="H21" s="31">
        <v>1731259.875</v>
      </c>
      <c r="I21" s="102">
        <f t="shared" si="0"/>
        <v>1.170703208527087E-5</v>
      </c>
      <c r="J21" s="94"/>
    </row>
    <row r="22" spans="2:10" x14ac:dyDescent="0.35">
      <c r="B22" s="59">
        <v>16</v>
      </c>
      <c r="C22" s="92" t="s">
        <v>74</v>
      </c>
      <c r="D22" s="59" t="s">
        <v>75</v>
      </c>
      <c r="E22" t="s">
        <v>22</v>
      </c>
      <c r="F22" s="48" t="s">
        <v>76</v>
      </c>
      <c r="G22" t="s">
        <v>77</v>
      </c>
      <c r="H22" s="31">
        <v>1818269</v>
      </c>
      <c r="I22" s="102">
        <f t="shared" si="0"/>
        <v>1.2295400494194079E-5</v>
      </c>
      <c r="J22" s="94"/>
    </row>
    <row r="23" spans="2:10" x14ac:dyDescent="0.35">
      <c r="B23" s="59">
        <v>17</v>
      </c>
      <c r="C23" s="92" t="s">
        <v>53</v>
      </c>
      <c r="D23" s="59" t="s">
        <v>54</v>
      </c>
      <c r="E23" t="s">
        <v>22</v>
      </c>
      <c r="F23" s="48" t="s">
        <v>55</v>
      </c>
      <c r="G23" t="s">
        <v>56</v>
      </c>
      <c r="H23" s="31">
        <v>3758883</v>
      </c>
      <c r="I23" s="102">
        <f t="shared" si="0"/>
        <v>2.5418115744049818E-5</v>
      </c>
      <c r="J23" s="94"/>
    </row>
    <row r="24" spans="2:10" x14ac:dyDescent="0.35">
      <c r="B24" s="59">
        <v>18</v>
      </c>
      <c r="C24" s="92" t="s">
        <v>45</v>
      </c>
      <c r="D24" s="59" t="s">
        <v>46</v>
      </c>
      <c r="E24" t="s">
        <v>22</v>
      </c>
      <c r="F24" s="48" t="s">
        <v>47</v>
      </c>
      <c r="G24" t="s">
        <v>48</v>
      </c>
      <c r="H24" s="31">
        <v>4510179</v>
      </c>
      <c r="I24" s="102">
        <f t="shared" si="0"/>
        <v>3.0498489005479252E-5</v>
      </c>
      <c r="J24" s="94"/>
    </row>
    <row r="25" spans="2:10" x14ac:dyDescent="0.35">
      <c r="B25" s="59">
        <v>19</v>
      </c>
      <c r="C25" s="92" t="s">
        <v>41</v>
      </c>
      <c r="D25" s="59" t="s">
        <v>42</v>
      </c>
      <c r="E25" t="s">
        <v>43</v>
      </c>
      <c r="F25" s="48" t="s">
        <v>44</v>
      </c>
      <c r="G25" t="s">
        <v>30</v>
      </c>
      <c r="H25" s="31">
        <v>5403385</v>
      </c>
      <c r="I25" s="102">
        <f t="shared" si="0"/>
        <v>3.6538478409586741E-5</v>
      </c>
      <c r="J25" s="94"/>
    </row>
    <row r="26" spans="2:10" x14ac:dyDescent="0.35">
      <c r="B26" s="59">
        <v>20</v>
      </c>
      <c r="C26" s="92" t="s">
        <v>32</v>
      </c>
      <c r="D26" s="59" t="s">
        <v>33</v>
      </c>
      <c r="E26" t="s">
        <v>34</v>
      </c>
      <c r="F26" s="48" t="s">
        <v>35</v>
      </c>
      <c r="G26" t="s">
        <v>36</v>
      </c>
      <c r="H26" s="32">
        <v>8661664</v>
      </c>
      <c r="I26" s="102">
        <f t="shared" si="0"/>
        <v>5.8571436803983932E-5</v>
      </c>
      <c r="J26" s="94"/>
    </row>
    <row r="27" spans="2:10" x14ac:dyDescent="0.35">
      <c r="B27" s="59">
        <v>21</v>
      </c>
      <c r="C27" s="92" t="s">
        <v>20</v>
      </c>
      <c r="D27" s="59" t="s">
        <v>21</v>
      </c>
      <c r="E27" t="s">
        <v>22</v>
      </c>
      <c r="F27" s="48" t="s">
        <v>23</v>
      </c>
      <c r="G27" t="s">
        <v>24</v>
      </c>
      <c r="H27" s="31">
        <v>11062017</v>
      </c>
      <c r="I27" s="102">
        <f t="shared" si="0"/>
        <v>7.4802974306102831E-5</v>
      </c>
      <c r="J27" s="99"/>
    </row>
    <row r="28" spans="2:10" x14ac:dyDescent="0.35">
      <c r="B28" s="59">
        <v>22</v>
      </c>
      <c r="C28" s="92" t="s">
        <v>14</v>
      </c>
      <c r="D28" s="59" t="s">
        <v>15</v>
      </c>
      <c r="E28" t="s">
        <v>16</v>
      </c>
      <c r="F28" s="48" t="s">
        <v>17</v>
      </c>
      <c r="G28" t="s">
        <v>18</v>
      </c>
      <c r="H28" s="31">
        <v>21789403.252999999</v>
      </c>
      <c r="I28" s="102">
        <f t="shared" si="0"/>
        <v>1.4734312663589944E-4</v>
      </c>
      <c r="J28" s="94"/>
    </row>
    <row r="29" spans="2:10" x14ac:dyDescent="0.35">
      <c r="B29" s="89"/>
      <c r="C29" s="100" t="s">
        <v>376</v>
      </c>
      <c r="D29" s="89"/>
      <c r="E29" s="101"/>
      <c r="F29" s="40"/>
      <c r="G29" s="101"/>
      <c r="H29" s="96">
        <f>SUM(H7:H28)</f>
        <v>70920427.688999996</v>
      </c>
      <c r="I29" s="95"/>
    </row>
    <row r="30" spans="2:10" x14ac:dyDescent="0.35">
      <c r="H30" s="94"/>
    </row>
    <row r="31" spans="2:10" x14ac:dyDescent="0.35">
      <c r="B31" s="8" t="s">
        <v>357</v>
      </c>
      <c r="H31" s="97"/>
    </row>
    <row r="32" spans="2:10" x14ac:dyDescent="0.35">
      <c r="B32" s="8" t="s">
        <v>358</v>
      </c>
      <c r="H32" s="97"/>
    </row>
    <row r="33" spans="2:9" x14ac:dyDescent="0.35">
      <c r="H33" s="97"/>
    </row>
    <row r="34" spans="2:9" x14ac:dyDescent="0.35">
      <c r="H34" s="97"/>
    </row>
    <row r="35" spans="2:9" x14ac:dyDescent="0.35">
      <c r="H35" s="97"/>
    </row>
    <row r="36" spans="2:9" x14ac:dyDescent="0.35">
      <c r="B36" s="8" t="s">
        <v>391</v>
      </c>
      <c r="H36" s="47"/>
      <c r="I36" s="8"/>
    </row>
    <row r="38" spans="2:9" s="85" customFormat="1" ht="29" x14ac:dyDescent="0.35">
      <c r="B38" s="69" t="s">
        <v>4</v>
      </c>
      <c r="C38" s="75" t="s">
        <v>5</v>
      </c>
      <c r="D38" s="91" t="s">
        <v>386</v>
      </c>
      <c r="E38" s="69" t="s">
        <v>392</v>
      </c>
      <c r="F38" s="69" t="s">
        <v>393</v>
      </c>
    </row>
    <row r="39" spans="2:9" x14ac:dyDescent="0.35">
      <c r="B39" s="104">
        <v>1</v>
      </c>
      <c r="C39" s="59" t="s">
        <v>14</v>
      </c>
      <c r="D39" s="3">
        <v>21789403253</v>
      </c>
      <c r="E39" s="13">
        <f t="shared" ref="E39:E60" si="1">D39/555816382771</f>
        <v>3.920252070363564E-2</v>
      </c>
      <c r="F39" s="15">
        <f t="shared" ref="F39:F60" si="2">D39/2134460000000</f>
        <v>1.020839146809966E-2</v>
      </c>
    </row>
    <row r="40" spans="2:9" x14ac:dyDescent="0.35">
      <c r="B40" s="104">
        <v>2</v>
      </c>
      <c r="C40" s="59" t="s">
        <v>20</v>
      </c>
      <c r="D40" s="3">
        <v>11062017000</v>
      </c>
      <c r="E40" s="13">
        <f t="shared" si="1"/>
        <v>1.9902286695564392E-2</v>
      </c>
      <c r="F40" s="15">
        <f t="shared" si="2"/>
        <v>5.1825834168829589E-3</v>
      </c>
    </row>
    <row r="41" spans="2:9" x14ac:dyDescent="0.35">
      <c r="B41" s="104">
        <v>3</v>
      </c>
      <c r="C41" s="59" t="s">
        <v>32</v>
      </c>
      <c r="D41" s="5">
        <v>8661664000</v>
      </c>
      <c r="E41" s="13">
        <f t="shared" si="1"/>
        <v>1.5583678834397839E-2</v>
      </c>
      <c r="F41" s="15">
        <f t="shared" si="2"/>
        <v>4.0580118624851252E-3</v>
      </c>
    </row>
    <row r="42" spans="2:9" x14ac:dyDescent="0.35">
      <c r="B42" s="104">
        <v>4</v>
      </c>
      <c r="C42" s="59" t="s">
        <v>41</v>
      </c>
      <c r="D42" s="3">
        <v>5403385000</v>
      </c>
      <c r="E42" s="13">
        <f t="shared" si="1"/>
        <v>9.7215288492606914E-3</v>
      </c>
      <c r="F42" s="15">
        <f t="shared" si="2"/>
        <v>2.5314997704337398E-3</v>
      </c>
    </row>
    <row r="43" spans="2:9" x14ac:dyDescent="0.35">
      <c r="B43" s="104">
        <v>5</v>
      </c>
      <c r="C43" s="59" t="s">
        <v>45</v>
      </c>
      <c r="D43" s="3">
        <v>4510179000</v>
      </c>
      <c r="E43" s="13">
        <f t="shared" si="1"/>
        <v>8.1145125257278058E-3</v>
      </c>
      <c r="F43" s="15">
        <f t="shared" si="2"/>
        <v>2.1130304620372367E-3</v>
      </c>
    </row>
    <row r="44" spans="2:9" x14ac:dyDescent="0.35">
      <c r="B44" s="104">
        <v>6</v>
      </c>
      <c r="C44" s="59" t="s">
        <v>53</v>
      </c>
      <c r="D44" s="3">
        <v>3758883000</v>
      </c>
      <c r="E44" s="13">
        <f t="shared" si="1"/>
        <v>6.7628143331440529E-3</v>
      </c>
      <c r="F44" s="15">
        <f t="shared" si="2"/>
        <v>1.7610463536444816E-3</v>
      </c>
    </row>
    <row r="45" spans="2:9" x14ac:dyDescent="0.35">
      <c r="B45" s="104">
        <v>7</v>
      </c>
      <c r="C45" s="59" t="s">
        <v>74</v>
      </c>
      <c r="D45" s="3">
        <v>1818269000</v>
      </c>
      <c r="E45" s="13">
        <f t="shared" si="1"/>
        <v>3.2713483379800605E-3</v>
      </c>
      <c r="F45" s="15">
        <f t="shared" si="2"/>
        <v>8.5186370323173078E-4</v>
      </c>
    </row>
    <row r="46" spans="2:9" x14ac:dyDescent="0.35">
      <c r="B46" s="104">
        <v>8</v>
      </c>
      <c r="C46" s="59" t="s">
        <v>66</v>
      </c>
      <c r="D46" s="3">
        <v>1731259875</v>
      </c>
      <c r="E46" s="13">
        <f t="shared" si="1"/>
        <v>3.1148054081617284E-3</v>
      </c>
      <c r="F46" s="15">
        <f t="shared" si="2"/>
        <v>8.1109970437487702E-4</v>
      </c>
    </row>
    <row r="47" spans="2:9" x14ac:dyDescent="0.35">
      <c r="B47" s="104">
        <v>9</v>
      </c>
      <c r="C47" s="59" t="s">
        <v>70</v>
      </c>
      <c r="D47" s="3">
        <v>1725808306</v>
      </c>
      <c r="E47" s="13">
        <f t="shared" si="1"/>
        <v>3.1049971888127024E-3</v>
      </c>
      <c r="F47" s="15">
        <f t="shared" si="2"/>
        <v>8.0854563027651027E-4</v>
      </c>
    </row>
    <row r="48" spans="2:9" x14ac:dyDescent="0.35">
      <c r="B48" s="104">
        <v>10</v>
      </c>
      <c r="C48" s="59" t="s">
        <v>85</v>
      </c>
      <c r="D48" s="3">
        <v>1517583000</v>
      </c>
      <c r="E48" s="13">
        <f t="shared" si="1"/>
        <v>2.7303675225155322E-3</v>
      </c>
      <c r="F48" s="15">
        <f t="shared" si="2"/>
        <v>7.1099153884354824E-4</v>
      </c>
    </row>
    <row r="49" spans="2:6" x14ac:dyDescent="0.35">
      <c r="B49" s="104">
        <v>11</v>
      </c>
      <c r="C49" s="59" t="s">
        <v>99</v>
      </c>
      <c r="D49" s="3">
        <v>1198426000</v>
      </c>
      <c r="E49" s="13">
        <f t="shared" si="1"/>
        <v>2.1561545092019345E-3</v>
      </c>
      <c r="F49" s="15">
        <f t="shared" si="2"/>
        <v>5.6146566344649233E-4</v>
      </c>
    </row>
    <row r="50" spans="2:6" x14ac:dyDescent="0.35">
      <c r="B50" s="104">
        <v>12</v>
      </c>
      <c r="C50" s="59" t="s">
        <v>118</v>
      </c>
      <c r="D50" s="3">
        <v>1025794297</v>
      </c>
      <c r="E50" s="13">
        <f t="shared" si="1"/>
        <v>1.8455632629717465E-3</v>
      </c>
      <c r="F50" s="15">
        <f t="shared" si="2"/>
        <v>4.8058726656859346E-4</v>
      </c>
    </row>
    <row r="51" spans="2:6" x14ac:dyDescent="0.35">
      <c r="B51" s="104">
        <v>13</v>
      </c>
      <c r="C51" s="59" t="s">
        <v>121</v>
      </c>
      <c r="D51" s="3">
        <v>1024507000</v>
      </c>
      <c r="E51" s="13">
        <f t="shared" si="1"/>
        <v>1.8432472157304215E-3</v>
      </c>
      <c r="F51" s="15">
        <f t="shared" si="2"/>
        <v>4.7998416461306372E-4</v>
      </c>
    </row>
    <row r="52" spans="2:6" x14ac:dyDescent="0.35">
      <c r="B52" s="104">
        <v>14</v>
      </c>
      <c r="C52" s="59" t="s">
        <v>137</v>
      </c>
      <c r="D52" s="3">
        <v>944876300</v>
      </c>
      <c r="E52" s="13">
        <f t="shared" si="1"/>
        <v>1.6999792184774359E-3</v>
      </c>
      <c r="F52" s="15">
        <f t="shared" si="2"/>
        <v>4.4267697684660288E-4</v>
      </c>
    </row>
    <row r="53" spans="2:6" x14ac:dyDescent="0.35">
      <c r="B53" s="104">
        <v>15</v>
      </c>
      <c r="C53" s="59" t="s">
        <v>141</v>
      </c>
      <c r="D53" s="3">
        <v>929653643</v>
      </c>
      <c r="E53" s="13">
        <f t="shared" si="1"/>
        <v>1.67259129420628E-3</v>
      </c>
      <c r="F53" s="15">
        <f t="shared" si="2"/>
        <v>4.3554512288822468E-4</v>
      </c>
    </row>
    <row r="54" spans="2:6" x14ac:dyDescent="0.35">
      <c r="B54" s="104">
        <v>16</v>
      </c>
      <c r="C54" s="59" t="s">
        <v>182</v>
      </c>
      <c r="D54" s="5">
        <v>700000000</v>
      </c>
      <c r="E54" s="13">
        <f t="shared" si="1"/>
        <v>1.2594087214741285E-3</v>
      </c>
      <c r="F54" s="15">
        <f t="shared" si="2"/>
        <v>3.2795180045538448E-4</v>
      </c>
    </row>
    <row r="55" spans="2:6" x14ac:dyDescent="0.35">
      <c r="B55" s="104">
        <v>17</v>
      </c>
      <c r="C55" s="59" t="s">
        <v>153</v>
      </c>
      <c r="D55" s="3">
        <v>665690965</v>
      </c>
      <c r="E55" s="13">
        <f t="shared" si="1"/>
        <v>1.1976814387536128E-3</v>
      </c>
      <c r="F55" s="15">
        <f t="shared" si="2"/>
        <v>3.118779293123319E-4</v>
      </c>
    </row>
    <row r="56" spans="2:6" x14ac:dyDescent="0.35">
      <c r="B56" s="104">
        <v>18</v>
      </c>
      <c r="C56" s="59" t="s">
        <v>252</v>
      </c>
      <c r="D56" s="5">
        <v>542778860</v>
      </c>
      <c r="E56" s="13">
        <f t="shared" si="1"/>
        <v>9.7654347159397868E-4</v>
      </c>
      <c r="F56" s="15">
        <f t="shared" si="2"/>
        <v>2.5429329198017295E-4</v>
      </c>
    </row>
    <row r="57" spans="2:6" x14ac:dyDescent="0.35">
      <c r="B57" s="104">
        <v>19</v>
      </c>
      <c r="C57" s="59" t="s">
        <v>261</v>
      </c>
      <c r="D57" s="5">
        <v>500000000</v>
      </c>
      <c r="E57" s="13">
        <f t="shared" si="1"/>
        <v>8.9957765819580616E-4</v>
      </c>
      <c r="F57" s="15">
        <f t="shared" si="2"/>
        <v>2.3425128603956035E-4</v>
      </c>
    </row>
    <row r="58" spans="2:6" x14ac:dyDescent="0.35">
      <c r="B58" s="104">
        <v>20</v>
      </c>
      <c r="C58" s="62" t="s">
        <v>264</v>
      </c>
      <c r="D58" s="3">
        <v>497821742</v>
      </c>
      <c r="E58" s="13">
        <f t="shared" si="1"/>
        <v>8.9565863373463359E-4</v>
      </c>
      <c r="F58" s="15">
        <f t="shared" si="2"/>
        <v>2.3323076656390845E-4</v>
      </c>
    </row>
    <row r="59" spans="2:6" x14ac:dyDescent="0.35">
      <c r="B59" s="104">
        <v>21</v>
      </c>
      <c r="C59" s="59" t="s">
        <v>281</v>
      </c>
      <c r="D59" s="5">
        <v>471331000</v>
      </c>
      <c r="E59" s="13">
        <f t="shared" si="1"/>
        <v>8.4799767443017498E-4</v>
      </c>
      <c r="F59" s="15">
        <f t="shared" si="2"/>
        <v>2.2081978580062403E-4</v>
      </c>
    </row>
    <row r="60" spans="2:6" x14ac:dyDescent="0.35">
      <c r="B60" s="104">
        <v>22</v>
      </c>
      <c r="C60" s="59" t="s">
        <v>333</v>
      </c>
      <c r="D60" s="3">
        <v>441096448</v>
      </c>
      <c r="E60" s="13">
        <f t="shared" si="1"/>
        <v>7.936010194606564E-4</v>
      </c>
      <c r="F60" s="15">
        <f t="shared" si="2"/>
        <v>2.0665482042296412E-4</v>
      </c>
    </row>
    <row r="61" spans="2:6" x14ac:dyDescent="0.35">
      <c r="B61" s="64"/>
      <c r="C61" s="89" t="s">
        <v>3</v>
      </c>
      <c r="D61" s="105">
        <f>SUM(D39:D60)</f>
        <v>70920427689</v>
      </c>
      <c r="E61" s="27"/>
      <c r="F61" s="98"/>
    </row>
    <row r="63" spans="2:6" x14ac:dyDescent="0.35">
      <c r="B63" s="8" t="s">
        <v>357</v>
      </c>
      <c r="E63" s="23"/>
      <c r="F63" s="38"/>
    </row>
    <row r="64" spans="2:6" x14ac:dyDescent="0.35">
      <c r="B64" s="8" t="s">
        <v>358</v>
      </c>
    </row>
  </sheetData>
  <sortState xmlns:xlrd2="http://schemas.microsoft.com/office/spreadsheetml/2017/richdata2" ref="C39:F60">
    <sortCondition descending="1" ref="D39:D60"/>
  </sortState>
  <mergeCells count="1">
    <mergeCell ref="B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5"/>
  <sheetViews>
    <sheetView zoomScale="70" zoomScaleNormal="70" workbookViewId="0">
      <selection activeCell="H7" sqref="H7"/>
    </sheetView>
  </sheetViews>
  <sheetFormatPr defaultColWidth="8.90625" defaultRowHeight="14.5" x14ac:dyDescent="0.35"/>
  <cols>
    <col min="2" max="2" width="9.453125" customWidth="1"/>
    <col min="3" max="3" width="30.453125" bestFit="1" customWidth="1"/>
    <col min="4" max="4" width="22.453125" customWidth="1"/>
    <col min="5" max="5" width="21.1796875" bestFit="1" customWidth="1"/>
    <col min="6" max="6" width="49.54296875" style="9" customWidth="1"/>
    <col min="7" max="7" width="31.08984375" customWidth="1"/>
    <col min="8" max="8" width="25" customWidth="1"/>
    <col min="9" max="9" width="18.81640625" bestFit="1" customWidth="1"/>
    <col min="12" max="12" width="17.90625" customWidth="1"/>
    <col min="15" max="15" width="17.1796875" bestFit="1" customWidth="1"/>
    <col min="16" max="16" width="16.36328125" customWidth="1"/>
    <col min="20" max="20" width="20.81640625" customWidth="1"/>
    <col min="21" max="21" width="31.1796875" customWidth="1"/>
  </cols>
  <sheetData>
    <row r="2" spans="2:8" x14ac:dyDescent="0.35">
      <c r="B2" s="131" t="s">
        <v>395</v>
      </c>
      <c r="C2" s="131"/>
      <c r="D2" s="131"/>
      <c r="E2" s="131"/>
      <c r="F2" s="131"/>
      <c r="G2" s="131"/>
      <c r="H2" s="131"/>
    </row>
    <row r="4" spans="2:8" x14ac:dyDescent="0.35">
      <c r="B4" s="8" t="s">
        <v>396</v>
      </c>
    </row>
    <row r="6" spans="2:8" s="106" customFormat="1" ht="29" x14ac:dyDescent="0.35">
      <c r="B6" s="56" t="s">
        <v>4</v>
      </c>
      <c r="C6" s="57" t="s">
        <v>5</v>
      </c>
      <c r="D6" s="65" t="s">
        <v>6</v>
      </c>
      <c r="E6" s="57" t="s">
        <v>7</v>
      </c>
      <c r="F6" s="65" t="s">
        <v>8</v>
      </c>
      <c r="G6" s="57" t="s">
        <v>9</v>
      </c>
      <c r="H6" s="115" t="s">
        <v>10</v>
      </c>
    </row>
    <row r="7" spans="2:8" x14ac:dyDescent="0.35">
      <c r="B7" s="58">
        <v>1</v>
      </c>
      <c r="C7" s="59" t="s">
        <v>49</v>
      </c>
      <c r="D7" s="92" t="s">
        <v>50</v>
      </c>
      <c r="E7" s="48" t="s">
        <v>16</v>
      </c>
      <c r="F7" t="s">
        <v>51</v>
      </c>
      <c r="G7" s="48" t="s">
        <v>52</v>
      </c>
      <c r="H7" s="25">
        <v>4093594533</v>
      </c>
    </row>
    <row r="8" spans="2:8" x14ac:dyDescent="0.35">
      <c r="B8" s="58">
        <v>2</v>
      </c>
      <c r="C8" s="59" t="s">
        <v>63</v>
      </c>
      <c r="D8" s="92" t="s">
        <v>64</v>
      </c>
      <c r="E8" s="48" t="s">
        <v>22</v>
      </c>
      <c r="F8" t="s">
        <v>65</v>
      </c>
      <c r="G8" s="48" t="s">
        <v>30</v>
      </c>
      <c r="H8" s="25">
        <v>2136349000</v>
      </c>
    </row>
    <row r="9" spans="2:8" x14ac:dyDescent="0.35">
      <c r="B9" s="58">
        <v>3</v>
      </c>
      <c r="C9" s="59" t="s">
        <v>81</v>
      </c>
      <c r="D9" s="92" t="s">
        <v>82</v>
      </c>
      <c r="E9" s="48" t="s">
        <v>22</v>
      </c>
      <c r="F9" t="s">
        <v>83</v>
      </c>
      <c r="G9" s="50" t="s">
        <v>84</v>
      </c>
      <c r="H9" s="25">
        <v>1536924000</v>
      </c>
    </row>
    <row r="10" spans="2:8" x14ac:dyDescent="0.35">
      <c r="B10" s="58">
        <v>4</v>
      </c>
      <c r="C10" s="59" t="s">
        <v>129</v>
      </c>
      <c r="D10" s="92" t="s">
        <v>130</v>
      </c>
      <c r="E10" s="48" t="s">
        <v>39</v>
      </c>
      <c r="F10" t="s">
        <v>131</v>
      </c>
      <c r="G10" s="48" t="s">
        <v>132</v>
      </c>
      <c r="H10" s="25">
        <v>973696437</v>
      </c>
    </row>
    <row r="11" spans="2:8" x14ac:dyDescent="0.35">
      <c r="B11" s="58">
        <v>5</v>
      </c>
      <c r="C11" s="59" t="s">
        <v>144</v>
      </c>
      <c r="D11" s="92" t="s">
        <v>145</v>
      </c>
      <c r="E11" s="48" t="s">
        <v>39</v>
      </c>
      <c r="F11" t="s">
        <v>146</v>
      </c>
      <c r="G11" s="48" t="s">
        <v>147</v>
      </c>
      <c r="H11" s="30">
        <v>909310208</v>
      </c>
    </row>
    <row r="12" spans="2:8" x14ac:dyDescent="0.35">
      <c r="B12" s="58">
        <v>6</v>
      </c>
      <c r="C12" s="59" t="s">
        <v>149</v>
      </c>
      <c r="D12" s="92" t="s">
        <v>150</v>
      </c>
      <c r="E12" s="48" t="s">
        <v>39</v>
      </c>
      <c r="F12" t="s">
        <v>151</v>
      </c>
      <c r="G12" s="48" t="s">
        <v>152</v>
      </c>
      <c r="H12" s="30">
        <v>872817713</v>
      </c>
    </row>
    <row r="13" spans="2:8" x14ac:dyDescent="0.35">
      <c r="B13" s="58">
        <v>7</v>
      </c>
      <c r="C13" s="59" t="s">
        <v>211</v>
      </c>
      <c r="D13" s="92" t="s">
        <v>212</v>
      </c>
      <c r="E13" s="48" t="s">
        <v>39</v>
      </c>
      <c r="F13" t="s">
        <v>213</v>
      </c>
      <c r="G13" s="48" t="s">
        <v>214</v>
      </c>
      <c r="H13" s="30">
        <v>611649912</v>
      </c>
    </row>
    <row r="14" spans="2:8" x14ac:dyDescent="0.35">
      <c r="B14" s="58">
        <v>8</v>
      </c>
      <c r="C14" s="59" t="s">
        <v>231</v>
      </c>
      <c r="D14" s="92" t="s">
        <v>232</v>
      </c>
      <c r="E14" s="48" t="s">
        <v>22</v>
      </c>
      <c r="F14" t="s">
        <v>233</v>
      </c>
      <c r="G14" s="48" t="s">
        <v>234</v>
      </c>
      <c r="H14" s="25">
        <v>563622295</v>
      </c>
    </row>
    <row r="15" spans="2:8" x14ac:dyDescent="0.35">
      <c r="B15" s="58">
        <v>9</v>
      </c>
      <c r="C15" s="59" t="s">
        <v>238</v>
      </c>
      <c r="D15" s="92" t="s">
        <v>239</v>
      </c>
      <c r="E15" s="48" t="s">
        <v>22</v>
      </c>
      <c r="F15" t="s">
        <v>240</v>
      </c>
      <c r="G15" s="48" t="s">
        <v>234</v>
      </c>
      <c r="H15" s="30">
        <v>558897397</v>
      </c>
    </row>
    <row r="16" spans="2:8" x14ac:dyDescent="0.35">
      <c r="B16" s="58">
        <v>10</v>
      </c>
      <c r="C16" s="59" t="s">
        <v>248</v>
      </c>
      <c r="D16" s="92" t="s">
        <v>249</v>
      </c>
      <c r="E16" s="48" t="s">
        <v>39</v>
      </c>
      <c r="F16" t="s">
        <v>250</v>
      </c>
      <c r="G16" s="48" t="s">
        <v>251</v>
      </c>
      <c r="H16" s="30">
        <v>544306969</v>
      </c>
    </row>
    <row r="17" spans="2:9" x14ac:dyDescent="0.35">
      <c r="B17" s="58">
        <v>11</v>
      </c>
      <c r="C17" s="59" t="s">
        <v>287</v>
      </c>
      <c r="D17" s="92" t="s">
        <v>288</v>
      </c>
      <c r="E17" s="48" t="s">
        <v>22</v>
      </c>
      <c r="F17" t="s">
        <v>289</v>
      </c>
      <c r="G17" s="48" t="s">
        <v>290</v>
      </c>
      <c r="H17" s="30">
        <v>456866305</v>
      </c>
    </row>
    <row r="18" spans="2:9" x14ac:dyDescent="0.35">
      <c r="B18" s="74">
        <v>12</v>
      </c>
      <c r="C18" s="113" t="s">
        <v>321</v>
      </c>
      <c r="D18" s="114" t="s">
        <v>322</v>
      </c>
      <c r="E18" s="51" t="s">
        <v>39</v>
      </c>
      <c r="F18" s="26" t="s">
        <v>323</v>
      </c>
      <c r="G18" s="51" t="s">
        <v>84</v>
      </c>
      <c r="H18" s="29">
        <v>398159920</v>
      </c>
    </row>
    <row r="19" spans="2:9" x14ac:dyDescent="0.35">
      <c r="B19" s="8"/>
    </row>
    <row r="20" spans="2:9" x14ac:dyDescent="0.35">
      <c r="B20" s="8" t="s">
        <v>357</v>
      </c>
    </row>
    <row r="21" spans="2:9" x14ac:dyDescent="0.35">
      <c r="B21" s="8" t="s">
        <v>358</v>
      </c>
    </row>
    <row r="23" spans="2:9" x14ac:dyDescent="0.35">
      <c r="B23" s="8" t="s">
        <v>397</v>
      </c>
    </row>
    <row r="25" spans="2:9" s="9" customFormat="1" ht="29" x14ac:dyDescent="0.35">
      <c r="B25" s="69" t="s">
        <v>4</v>
      </c>
      <c r="C25" s="69" t="s">
        <v>13</v>
      </c>
      <c r="D25" s="109" t="s">
        <v>5</v>
      </c>
      <c r="E25" s="110" t="s">
        <v>380</v>
      </c>
    </row>
    <row r="26" spans="2:9" x14ac:dyDescent="0.35">
      <c r="B26" s="64">
        <v>1</v>
      </c>
      <c r="C26" s="64" t="s">
        <v>52</v>
      </c>
      <c r="D26" s="27" t="s">
        <v>49</v>
      </c>
      <c r="E26" s="28">
        <v>4093594533</v>
      </c>
    </row>
    <row r="27" spans="2:9" x14ac:dyDescent="0.35">
      <c r="B27" s="64">
        <v>2</v>
      </c>
      <c r="C27" s="64" t="s">
        <v>132</v>
      </c>
      <c r="D27" s="27" t="s">
        <v>129</v>
      </c>
      <c r="E27" s="28">
        <v>973696437</v>
      </c>
      <c r="H27" s="22"/>
      <c r="I27" s="107"/>
    </row>
    <row r="28" spans="2:9" x14ac:dyDescent="0.35">
      <c r="B28" s="64">
        <v>3</v>
      </c>
      <c r="C28" s="64" t="s">
        <v>147</v>
      </c>
      <c r="D28" s="27" t="s">
        <v>144</v>
      </c>
      <c r="E28" s="108">
        <v>909310208</v>
      </c>
      <c r="H28" s="22"/>
      <c r="I28" s="107"/>
    </row>
    <row r="29" spans="2:9" x14ac:dyDescent="0.35">
      <c r="B29" s="64">
        <v>4</v>
      </c>
      <c r="C29" s="64" t="s">
        <v>214</v>
      </c>
      <c r="D29" s="27" t="s">
        <v>211</v>
      </c>
      <c r="E29" s="108">
        <v>611649912</v>
      </c>
    </row>
    <row r="30" spans="2:9" x14ac:dyDescent="0.35">
      <c r="B30" s="111">
        <v>5</v>
      </c>
      <c r="C30" s="112" t="s">
        <v>234</v>
      </c>
      <c r="D30" s="24" t="s">
        <v>231</v>
      </c>
      <c r="E30" s="33">
        <v>563622295</v>
      </c>
    </row>
    <row r="31" spans="2:9" x14ac:dyDescent="0.35">
      <c r="B31" s="74"/>
      <c r="C31" s="113"/>
      <c r="D31" s="26" t="s">
        <v>238</v>
      </c>
      <c r="E31" s="34">
        <v>558897397</v>
      </c>
    </row>
    <row r="32" spans="2:9" x14ac:dyDescent="0.35">
      <c r="B32" s="74">
        <v>6</v>
      </c>
      <c r="C32" s="113" t="s">
        <v>84</v>
      </c>
      <c r="D32" s="26" t="s">
        <v>321</v>
      </c>
      <c r="E32" s="34">
        <v>398159920</v>
      </c>
    </row>
    <row r="34" spans="2:2" x14ac:dyDescent="0.35">
      <c r="B34" s="8" t="s">
        <v>357</v>
      </c>
    </row>
    <row r="35" spans="2:2" x14ac:dyDescent="0.35">
      <c r="B35" s="8" t="s">
        <v>358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6</vt:i4>
      </vt:variant>
    </vt:vector>
  </HeadingPairs>
  <TitlesOfParts>
    <vt:vector size="6" baseType="lpstr">
      <vt:lpstr>100 Big</vt:lpstr>
      <vt:lpstr>Vende_Origjinë</vt:lpstr>
      <vt:lpstr>Fitimi</vt:lpstr>
      <vt:lpstr>Huaja_List</vt:lpstr>
      <vt:lpstr>Huaja_Renditje</vt:lpstr>
      <vt:lpstr>Zotërim Miks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2024-01-25T07:59:03Z</dcterms:created>
  <dcterms:modified xsi:type="dcterms:W3CDTF">2024-02-08T19:10:55Z</dcterms:modified>
</cp:coreProperties>
</file>