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1160" tabRatio="871" activeTab="3"/>
  </bookViews>
  <sheets>
    <sheet name="tabela 1_ 2018-2023" sheetId="1" r:id="rId1"/>
    <sheet name="tabela 2_ 2021" sheetId="2" r:id="rId2"/>
    <sheet name="tabela 3_MIE" sheetId="3" r:id="rId3"/>
    <sheet name="tabela 4 MSHMS" sheetId="4" r:id="rId4"/>
    <sheet name="tabela 5" sheetId="5" r:id="rId5"/>
  </sheets>
  <definedNames>
    <definedName name="_xlchart.v1.0" hidden="1">'tabela 1_ 2018-2023'!$A$3:$A$7</definedName>
    <definedName name="_xlchart.v1.1" hidden="1">'tabela 1_ 2018-2023'!$D$3:$D$7</definedName>
    <definedName name="_xlchart.v1.2" hidden="1">'tabela 1_ 2018-2023'!$A$3:$A$7</definedName>
    <definedName name="_xlchart.v1.3" hidden="1">'tabela 1_ 2018-2023'!$D$3:$D$7</definedName>
    <definedName name="_xlchart.v1.4" hidden="1">'tabela 2_ 2021'!$A$4:$A$8</definedName>
    <definedName name="_xlchart.v1.5" hidden="1">'tabela 2_ 2021'!$C$4:$C$8</definedName>
  </definedNames>
  <calcPr fullCalcOnLoad="1"/>
</workbook>
</file>

<file path=xl/sharedStrings.xml><?xml version="1.0" encoding="utf-8"?>
<sst xmlns="http://schemas.openxmlformats.org/spreadsheetml/2006/main" count="96" uniqueCount="55">
  <si>
    <t>Autoriteti nënkontraktor</t>
  </si>
  <si>
    <t>NR.</t>
  </si>
  <si>
    <t>Emërtimi i kontratës PPP</t>
  </si>
  <si>
    <t>Lloji i shpenzimit</t>
  </si>
  <si>
    <t>Ministria e Infrastrukturës dhe Energjisë</t>
  </si>
  <si>
    <t>Ndërtimi, operimi dhe transferimi i inceneratorit për përpunimin e mbetjeve urbane të Bashkisë së Elbasanit</t>
  </si>
  <si>
    <t>Investime</t>
  </si>
  <si>
    <t>Ndërtimi, operimi dhe transferimi i inceneratorit për përpunimin e mbetjeve urbane të Bashkisë së Fierit</t>
  </si>
  <si>
    <t>Ndërtimi, operimi dhe transferimi (BOT) HEC mbi lumin Devoll, rimbursimi i ndërtimit të rrugëve zëvendësuese</t>
  </si>
  <si>
    <t xml:space="preserve">Ndërtimi dhe operimi i Rrugës së Arbrit </t>
  </si>
  <si>
    <t>Ndërtimi, operimi dhe mirëmbajtja e Rrugës Milot-Morinë</t>
  </si>
  <si>
    <t>Ndërtimi dhe operimi i Rrugës Milot-Balldren</t>
  </si>
  <si>
    <t xml:space="preserve">Ministria e Financave dhe Ekonomisë </t>
  </si>
  <si>
    <t xml:space="preserve">Ministria e Shëndetësisë dhe e Mbrojtjes Sociale </t>
  </si>
  <si>
    <t>Koncesion/PPP (Ofrimi i Shërbimit të Dializës në 5 spitale rajonale)</t>
  </si>
  <si>
    <t>Ofrimi i Shërbimeve laboratorike spitalore</t>
  </si>
  <si>
    <t>Bashkia Tiranë/Ministria e Arsimit, Sportit dhe Rinisë</t>
  </si>
  <si>
    <t>Ministria e Infrastrukturës dhe Energjisë/Bashkia Tiranë</t>
  </si>
  <si>
    <t>Totali</t>
  </si>
  <si>
    <t>Koncesion/PPP Kontrolli bazë i popullsisë 35-70 vjec (check up)</t>
  </si>
  <si>
    <t>Koncesion/PPP (Ofrimi i setit të perosnalizuar të instrumentave kirurgjikale, material mjekësor steril njëpërdorimësh në sallat kirurgjikale,trajtimi i mbetjeve biologjike dhe dezinfektimi i sallave kirurgjikale)</t>
  </si>
  <si>
    <t>Komentoi dhe  përpunoi ODA</t>
  </si>
  <si>
    <t>2015-2021</t>
  </si>
  <si>
    <t>2016-2022</t>
  </si>
  <si>
    <t>2015-2019</t>
  </si>
  <si>
    <t>2018-2030</t>
  </si>
  <si>
    <t>2017-2047</t>
  </si>
  <si>
    <t>2018-2032</t>
  </si>
  <si>
    <t>Afati kohor</t>
  </si>
  <si>
    <t>Total 
2018-2023</t>
  </si>
  <si>
    <t>NR. i kontratave PPP</t>
  </si>
  <si>
    <t>Nr. i kontratave PPP</t>
  </si>
  <si>
    <t>2018-2023</t>
  </si>
  <si>
    <t>TOTALI</t>
  </si>
  <si>
    <t xml:space="preserve"> 2018-2023</t>
  </si>
  <si>
    <t xml:space="preserve">Pesha në % </t>
  </si>
  <si>
    <t>Pesha në % për 2021</t>
  </si>
  <si>
    <t>Të dhënat parashikimi 2019 janë marrë nga Relacioni i Buxhetit 2019, tabela nr.11 shkarkuar me datë 21.12.2020</t>
  </si>
  <si>
    <t>Përmbledhje e pagesave të planifikuar nga fondet publike të 3 kontratave koncesionare PPP sipas autoritetit kontraktor: MFE, BT&amp;MASR dhe BT&amp;MIE, për vitin 2021 dhe periudhën 2018-2023, në mijë lekë</t>
  </si>
  <si>
    <t xml:space="preserve">Burimi: MFE (2020), relacioni për Buxhetin e Shtetit 2021, shkarkuar me datë 21.12.2020 https://www.financa.gov.al/projektbuxheti-2021/ </t>
  </si>
  <si>
    <t xml:space="preserve">Përmbledhje e pagesave të planifikuar nga fondet publike për vitet 2018-2023 për kontratat koncesionare PPP , sipas Autoritetit Kontraktues </t>
  </si>
  <si>
    <t>Pagesa, në mijë lekë për 2021</t>
  </si>
  <si>
    <t>Pagesa e planifikuar në mijë lekë për 2021</t>
  </si>
  <si>
    <t>Pagesa e planifikuar në mijë lekë për 2018-2023</t>
  </si>
  <si>
    <t>Pagesa ne mije leke, 2021</t>
  </si>
  <si>
    <t>Totali I pagesave ne mije leke
2018-2023</t>
  </si>
  <si>
    <t>Burimi: MFE, Relacioni për Buxhetin e Shtetit 2021, shkarkuar me datë 21.12.2020 https://www.financa.gov.al/projektbuxheti-2021/ , ndërsa shifrat 'parashikimi 2020' 'parashikim 2019', 'parashikimi 2018' marrë nga perkatesisht nga: Relacioni i PB 2020, Relacion PB 2019 dhe Relacioni për PB 2018 shkarkuar me datë 28.12.2018 https://financa.gov.al/projektbuxheti-2020/
https://financa.gov.al/projektbuxheti-2019/
https://financa.gov.al/projektbuxheti-2018/</t>
  </si>
  <si>
    <t>Komentoi dhe  përpunoi:  ODA</t>
  </si>
  <si>
    <t>Ministritw sipas Portofolit Koncesionar,  fondet publike për 2021 për kontratat koncesionare PPP , në mijë lek</t>
  </si>
  <si>
    <t>Kontrata PPP Koncesion Autoritet MIE</t>
  </si>
  <si>
    <t>Buxheti i Shtetit Planifikim për kontratave koncesionare PPP Autoritet Kontraktor t Ministria e Infrastrukturës dhe Energjisë, 2021 ne 000 Lekë</t>
  </si>
  <si>
    <t>Burim MF Relacion Buxheti I Shtetit 2021</t>
  </si>
  <si>
    <t xml:space="preserve">Ndërtimi dhe operimi i rrugës Porti I Jahteve - By Pass Orikum - Dukat ( Ura e Shën Elizes) </t>
  </si>
  <si>
    <t xml:space="preserve">Ndërtimi dhe operimi i rrugës Porti I Jahteve - By Pass Orikum - Dukat ( Ura e Shen Elizes) </t>
  </si>
  <si>
    <t>Buxheti i Shtetit Planifikim për kontratave koncesionare PPP Autoritet Kontraktor Ministria e Shwndetwsisë, 2021 ne 000 Lekë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</si>
</sst>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47" fillId="2" borderId="11" xfId="0" applyFont="1" applyFill="1" applyBorder="1" applyAlignment="1">
      <alignment wrapText="1"/>
    </xf>
    <xf numFmtId="0" fontId="47" fillId="2" borderId="10" xfId="0" applyFont="1" applyFill="1" applyBorder="1" applyAlignment="1">
      <alignment wrapText="1"/>
    </xf>
    <xf numFmtId="0" fontId="6" fillId="0" borderId="0" xfId="0" applyFont="1" applyAlignment="1">
      <alignment/>
    </xf>
    <xf numFmtId="164" fontId="43" fillId="0" borderId="12" xfId="0" applyNumberFormat="1" applyFont="1" applyBorder="1" applyAlignment="1">
      <alignment/>
    </xf>
    <xf numFmtId="0" fontId="47" fillId="2" borderId="12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9" fontId="8" fillId="0" borderId="10" xfId="57" applyFont="1" applyFill="1" applyBorder="1" applyAlignment="1">
      <alignment/>
    </xf>
    <xf numFmtId="9" fontId="6" fillId="0" borderId="12" xfId="57" applyNumberFormat="1" applyFont="1" applyFill="1" applyBorder="1" applyAlignment="1">
      <alignment/>
    </xf>
    <xf numFmtId="9" fontId="6" fillId="0" borderId="14" xfId="57" applyNumberFormat="1" applyFont="1" applyFill="1" applyBorder="1" applyAlignment="1">
      <alignment/>
    </xf>
    <xf numFmtId="0" fontId="7" fillId="3" borderId="15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9" fontId="0" fillId="0" borderId="10" xfId="57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9" fontId="0" fillId="0" borderId="0" xfId="57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left" vertical="top"/>
    </xf>
    <xf numFmtId="164" fontId="4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3" fillId="0" borderId="10" xfId="0" applyFont="1" applyBorder="1" applyAlignment="1">
      <alignment horizontal="right"/>
    </xf>
    <xf numFmtId="9" fontId="0" fillId="0" borderId="12" xfId="57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9" fontId="0" fillId="8" borderId="14" xfId="57" applyFont="1" applyFill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8" xfId="0" applyFont="1" applyBorder="1" applyAlignment="1">
      <alignment wrapText="1"/>
    </xf>
    <xf numFmtId="164" fontId="0" fillId="0" borderId="18" xfId="0" applyNumberFormat="1" applyFont="1" applyBorder="1" applyAlignment="1">
      <alignment/>
    </xf>
    <xf numFmtId="164" fontId="43" fillId="0" borderId="19" xfId="0" applyNumberFormat="1" applyFont="1" applyBorder="1" applyAlignment="1">
      <alignment/>
    </xf>
    <xf numFmtId="0" fontId="47" fillId="2" borderId="20" xfId="0" applyFont="1" applyFill="1" applyBorder="1" applyAlignment="1">
      <alignment horizontal="left" vertical="top" wrapText="1"/>
    </xf>
    <xf numFmtId="0" fontId="45" fillId="0" borderId="21" xfId="0" applyFont="1" applyBorder="1" applyAlignment="1">
      <alignment/>
    </xf>
    <xf numFmtId="0" fontId="45" fillId="0" borderId="21" xfId="0" applyFont="1" applyBorder="1" applyAlignment="1">
      <alignment wrapText="1"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18" xfId="0" applyFont="1" applyFill="1" applyBorder="1" applyAlignment="1">
      <alignment wrapText="1"/>
    </xf>
    <xf numFmtId="0" fontId="47" fillId="0" borderId="23" xfId="0" applyFont="1" applyFill="1" applyBorder="1" applyAlignment="1">
      <alignment horizontal="left" vertical="top" wrapText="1"/>
    </xf>
    <xf numFmtId="0" fontId="45" fillId="0" borderId="24" xfId="0" applyFont="1" applyFill="1" applyBorder="1" applyAlignment="1">
      <alignment/>
    </xf>
    <xf numFmtId="0" fontId="45" fillId="0" borderId="24" xfId="0" applyFont="1" applyFill="1" applyBorder="1" applyAlignment="1">
      <alignment wrapText="1"/>
    </xf>
    <xf numFmtId="164" fontId="43" fillId="0" borderId="24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0" fontId="47" fillId="8" borderId="11" xfId="0" applyFont="1" applyFill="1" applyBorder="1" applyAlignment="1">
      <alignment wrapText="1"/>
    </xf>
    <xf numFmtId="0" fontId="47" fillId="8" borderId="10" xfId="0" applyFont="1" applyFill="1" applyBorder="1" applyAlignment="1">
      <alignment wrapText="1"/>
    </xf>
    <xf numFmtId="0" fontId="47" fillId="8" borderId="10" xfId="0" applyFont="1" applyFill="1" applyBorder="1" applyAlignment="1">
      <alignment/>
    </xf>
    <xf numFmtId="0" fontId="47" fillId="8" borderId="12" xfId="0" applyFont="1" applyFill="1" applyBorder="1" applyAlignment="1">
      <alignment horizontal="center" wrapText="1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1" xfId="0" applyFont="1" applyFill="1" applyBorder="1" applyAlignment="1">
      <alignment horizontal="center" vertical="top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2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47" fillId="2" borderId="27" xfId="0" applyFont="1" applyFill="1" applyBorder="1" applyAlignment="1">
      <alignment horizontal="center" vertical="center" wrapText="1"/>
    </xf>
    <xf numFmtId="0" fontId="47" fillId="2" borderId="28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left" vertical="center" wrapText="1"/>
    </xf>
    <xf numFmtId="0" fontId="47" fillId="2" borderId="27" xfId="0" applyFont="1" applyFill="1" applyBorder="1" applyAlignment="1">
      <alignment horizontal="left" vertical="center" wrapText="1"/>
    </xf>
    <xf numFmtId="0" fontId="47" fillId="2" borderId="2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Totali i plan pagesave me fonde publike për secilën kontratë për vitin 2021, sipas Autoritetit Kontraktues 'Ministria e Infrastrukturës dhe Energjisë, shprehur në mijë lek</a:t>
            </a:r>
          </a:p>
        </c:rich>
      </c:tx>
      <c:layout>
        <c:manualLayout>
          <c:xMode val="factor"/>
          <c:yMode val="factor"/>
          <c:x val="0.107"/>
          <c:y val="0.05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38175"/>
          <c:w val="0.22025"/>
          <c:h val="0.5287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'tabela 3_MIE'!$C$3:$E$9</c:f>
              <c:multiLvlStrCache/>
            </c:multiLvlStrRef>
          </c:cat>
          <c:val>
            <c:numRef>
              <c:f>'tabela 3_MIE'!$F$3:$F$9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.35825"/>
          <c:w val="0.34275"/>
          <c:h val="0.5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Kontratat koncesionare PPP me kosto buxhetore 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ë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 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Ministria e Shëndetësisë dhe e Mbrojtjes Sociale, vitin 2021 dhe totali 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ë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 2018-2023</a:t>
            </a:r>
          </a:p>
        </c:rich>
      </c:tx>
      <c:layout>
        <c:manualLayout>
          <c:xMode val="factor"/>
          <c:yMode val="factor"/>
          <c:x val="0.12"/>
          <c:y val="-0.015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7675"/>
          <c:w val="0.96825"/>
          <c:h val="0.528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'tabela 4 MSHMS'!$J$3</c:f>
              <c:strCache>
                <c:ptCount val="1"/>
                <c:pt idx="0">
                  <c:v>Koncesion/PPP Kontrolli bazë i popullsisë 35-70 vjec (check up)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4 MSHMS'!$I$4:$I$5</c:f>
              <c:strCache/>
            </c:strRef>
          </c:cat>
          <c:val>
            <c:numRef>
              <c:f>'tabela 4 MSHMS'!$J$4:$J$5</c:f>
              <c:numCache/>
            </c:numRef>
          </c:val>
          <c:shape val="box"/>
        </c:ser>
        <c:ser>
          <c:idx val="1"/>
          <c:order val="1"/>
          <c:tx>
            <c:strRef>
              <c:f>'tabela 4 MSHMS'!$K$3</c:f>
              <c:strCache>
                <c:ptCount val="1"/>
                <c:pt idx="0">
                  <c:v>Koncesion/PPP (Ofrimi i setit të perosnalizuar të instrumentave kirurgjikale, material mjekësor steril njëpërdorimësh në sallat kirurgjikale,trajtimi i mbetjeve biologjike dhe dezinfektimi i sallave kirurgjikale)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4 MSHMS'!$I$4:$I$5</c:f>
              <c:strCache/>
            </c:strRef>
          </c:cat>
          <c:val>
            <c:numRef>
              <c:f>'tabela 4 MSHMS'!$K$4:$K$5</c:f>
              <c:numCache/>
            </c:numRef>
          </c:val>
          <c:shape val="box"/>
        </c:ser>
        <c:ser>
          <c:idx val="2"/>
          <c:order val="2"/>
          <c:tx>
            <c:strRef>
              <c:f>'tabela 4 MSHMS'!$L$3</c:f>
              <c:strCache>
                <c:ptCount val="1"/>
                <c:pt idx="0">
                  <c:v>Koncesion/PPP (Ofrimi i Shërbimit të Dializës në 5 spitale rajonale)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4 MSHMS'!$I$4:$I$5</c:f>
              <c:strCache/>
            </c:strRef>
          </c:cat>
          <c:val>
            <c:numRef>
              <c:f>'tabela 4 MSHMS'!$L$4:$L$5</c:f>
              <c:numCache/>
            </c:numRef>
          </c:val>
          <c:shape val="box"/>
        </c:ser>
        <c:ser>
          <c:idx val="3"/>
          <c:order val="3"/>
          <c:tx>
            <c:strRef>
              <c:f>'tabela 4 MSHMS'!$M$3</c:f>
              <c:strCache>
                <c:ptCount val="1"/>
                <c:pt idx="0">
                  <c:v>Ofrimi i Shërbimeve laboratorike spitalore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4 MSHMS'!$I$4:$I$5</c:f>
              <c:strCache/>
            </c:strRef>
          </c:cat>
          <c:val>
            <c:numRef>
              <c:f>'tabela 4 MSHMS'!$M$4:$M$5</c:f>
              <c:numCache/>
            </c:numRef>
          </c:val>
          <c:shape val="box"/>
        </c:ser>
        <c:overlap val="100"/>
        <c:shape val="box"/>
        <c:axId val="31389435"/>
        <c:axId val="14069460"/>
      </c:bar3D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069460"/>
        <c:crosses val="autoZero"/>
        <c:auto val="1"/>
        <c:lblOffset val="100"/>
        <c:tickLblSkip val="1"/>
        <c:noMultiLvlLbl val="0"/>
      </c:catAx>
      <c:valAx>
        <c:axId val="140694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389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25"/>
          <c:y val="0.73275"/>
          <c:w val="0.90475"/>
          <c:h val="0.2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55"/>
          <c:w val="0.983"/>
          <c:h val="0.94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'tabela 5'!$L$3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5'!$M$2:$O$2</c:f>
              <c:strCache/>
            </c:strRef>
          </c:cat>
          <c:val>
            <c:numRef>
              <c:f>'tabela 5'!$M$3:$O$3</c:f>
              <c:numCache/>
            </c:numRef>
          </c:val>
        </c:ser>
        <c:ser>
          <c:idx val="1"/>
          <c:order val="1"/>
          <c:tx>
            <c:strRef>
              <c:f>'tabela 5'!$L$4</c:f>
              <c:strCache>
                <c:ptCount val="1"/>
                <c:pt idx="0">
                  <c:v>2018-2023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5'!$M$2:$O$2</c:f>
              <c:strCache/>
            </c:strRef>
          </c:cat>
          <c:val>
            <c:numRef>
              <c:f>'tabela 5'!$M$4:$O$4</c:f>
              <c:numCache/>
            </c:numRef>
          </c:val>
        </c:ser>
        <c:overlap val="100"/>
        <c:axId val="59516277"/>
        <c:axId val="65884446"/>
      </c:bar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884446"/>
        <c:crosses val="autoZero"/>
        <c:auto val="1"/>
        <c:lblOffset val="100"/>
        <c:tickLblSkip val="1"/>
        <c:noMultiLvlLbl val="0"/>
      </c:catAx>
      <c:valAx>
        <c:axId val="65884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516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85"/>
          <c:y val="0.93625"/>
          <c:w val="0.178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1</xdr:row>
      <xdr:rowOff>47625</xdr:rowOff>
    </xdr:from>
    <xdr:to>
      <xdr:col>19</xdr:col>
      <xdr:colOff>200025</xdr:colOff>
      <xdr:row>8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7743825" y="323850"/>
          <a:ext cx="8162925" cy="356235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chart isn't available in your version of Excel.
Editing this shape or saving this workbook into a different file format will permanently break the chart.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66675</xdr:rowOff>
    </xdr:from>
    <xdr:to>
      <xdr:col>18</xdr:col>
      <xdr:colOff>85725</xdr:colOff>
      <xdr:row>16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077325" y="342900"/>
          <a:ext cx="6858000" cy="4295775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chart isn't available in your version of Excel.
Editing this shape or saving this workbook into a different file format will permanently break the chart.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419100</xdr:colOff>
      <xdr:row>2</xdr:row>
      <xdr:rowOff>190500</xdr:rowOff>
    </xdr:from>
    <xdr:to>
      <xdr:col>30</xdr:col>
      <xdr:colOff>542925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26146125" y="857250"/>
        <a:ext cx="62198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</xdr:row>
      <xdr:rowOff>190500</xdr:rowOff>
    </xdr:from>
    <xdr:to>
      <xdr:col>10</xdr:col>
      <xdr:colOff>1447800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8467725" y="3467100"/>
        <a:ext cx="62007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95250</xdr:rowOff>
    </xdr:from>
    <xdr:to>
      <xdr:col>12</xdr:col>
      <xdr:colOff>1133475</xdr:colOff>
      <xdr:row>28</xdr:row>
      <xdr:rowOff>9525</xdr:rowOff>
    </xdr:to>
    <xdr:graphicFrame>
      <xdr:nvGraphicFramePr>
        <xdr:cNvPr id="1" name="Chart 4"/>
        <xdr:cNvGraphicFramePr/>
      </xdr:nvGraphicFramePr>
      <xdr:xfrm>
        <a:off x="5924550" y="2762250"/>
        <a:ext cx="6648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="70" zoomScaleNormal="70" zoomScalePageLayoutView="0" workbookViewId="0" topLeftCell="A1">
      <selection activeCell="C3" sqref="C3"/>
    </sheetView>
  </sheetViews>
  <sheetFormatPr defaultColWidth="9.140625" defaultRowHeight="15"/>
  <cols>
    <col min="1" max="1" width="29.421875" style="31" customWidth="1"/>
    <col min="2" max="2" width="11.8515625" style="31" customWidth="1"/>
    <col min="3" max="3" width="16.00390625" style="31" bestFit="1" customWidth="1"/>
    <col min="4" max="4" width="17.140625" style="31" customWidth="1"/>
    <col min="5" max="5" width="14.421875" style="31" customWidth="1"/>
    <col min="6" max="7" width="9.140625" style="31" customWidth="1"/>
    <col min="8" max="8" width="20.8515625" style="31" customWidth="1"/>
    <col min="9" max="9" width="13.421875" style="31" customWidth="1"/>
    <col min="10" max="10" width="13.28125" style="31" customWidth="1"/>
    <col min="11" max="11" width="7.7109375" style="31" customWidth="1"/>
    <col min="12" max="16384" width="9.140625" style="31" customWidth="1"/>
  </cols>
  <sheetData>
    <row r="1" ht="21.75" thickBot="1">
      <c r="A1" s="43" t="s">
        <v>40</v>
      </c>
    </row>
    <row r="2" spans="1:5" s="33" customFormat="1" ht="63">
      <c r="A2" s="72" t="s">
        <v>0</v>
      </c>
      <c r="B2" s="74" t="s">
        <v>30</v>
      </c>
      <c r="C2" s="74" t="s">
        <v>42</v>
      </c>
      <c r="D2" s="74" t="s">
        <v>43</v>
      </c>
      <c r="E2" s="75" t="s">
        <v>35</v>
      </c>
    </row>
    <row r="3" spans="1:5" ht="47.25" customHeight="1">
      <c r="A3" s="73" t="s">
        <v>4</v>
      </c>
      <c r="B3" s="35">
        <v>8</v>
      </c>
      <c r="C3" s="36">
        <v>6166232</v>
      </c>
      <c r="D3" s="36">
        <v>33357809</v>
      </c>
      <c r="E3" s="47">
        <f>C3/D3</f>
        <v>0.1848512292878708</v>
      </c>
    </row>
    <row r="4" spans="1:5" ht="31.5">
      <c r="A4" s="73" t="s">
        <v>13</v>
      </c>
      <c r="B4" s="35">
        <v>4</v>
      </c>
      <c r="C4" s="36">
        <v>4640516</v>
      </c>
      <c r="D4" s="36">
        <v>26683340</v>
      </c>
      <c r="E4" s="47">
        <f>C4/D4</f>
        <v>0.1739106123896034</v>
      </c>
    </row>
    <row r="5" spans="1:5" ht="31.5">
      <c r="A5" s="73" t="s">
        <v>12</v>
      </c>
      <c r="B5" s="35">
        <v>1</v>
      </c>
      <c r="C5" s="36">
        <v>1580698</v>
      </c>
      <c r="D5" s="36">
        <v>9667011</v>
      </c>
      <c r="E5" s="47">
        <f>C5/D5</f>
        <v>0.16351465825372496</v>
      </c>
    </row>
    <row r="6" spans="1:5" ht="31.5">
      <c r="A6" s="73" t="s">
        <v>16</v>
      </c>
      <c r="B6" s="35">
        <v>1</v>
      </c>
      <c r="C6" s="36">
        <v>658325</v>
      </c>
      <c r="D6" s="36">
        <v>4649443</v>
      </c>
      <c r="E6" s="47">
        <f>C6/D6</f>
        <v>0.14159222943479466</v>
      </c>
    </row>
    <row r="7" spans="1:5" ht="47.25">
      <c r="A7" s="73" t="s">
        <v>17</v>
      </c>
      <c r="B7" s="35">
        <v>1</v>
      </c>
      <c r="C7" s="36">
        <v>1386921</v>
      </c>
      <c r="D7" s="36">
        <v>7474381</v>
      </c>
      <c r="E7" s="47">
        <f>C7/D7</f>
        <v>0.1855566367301854</v>
      </c>
    </row>
    <row r="8" spans="1:5" ht="16.5" thickBot="1">
      <c r="A8" s="48" t="s">
        <v>18</v>
      </c>
      <c r="B8" s="49">
        <v>15</v>
      </c>
      <c r="C8" s="50">
        <v>14432692</v>
      </c>
      <c r="D8" s="50">
        <v>81831984</v>
      </c>
      <c r="E8" s="51">
        <f>C8/D8</f>
        <v>0.17636981647664807</v>
      </c>
    </row>
    <row r="9" spans="1:5" ht="15.75">
      <c r="A9" s="76" t="s">
        <v>46</v>
      </c>
      <c r="B9" s="42"/>
      <c r="C9" s="42"/>
      <c r="D9" s="42"/>
      <c r="E9" s="42"/>
    </row>
    <row r="10" ht="15">
      <c r="A10" s="31" t="s">
        <v>21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="70" zoomScaleNormal="70" zoomScalePageLayoutView="0" workbookViewId="0" topLeftCell="A1">
      <selection activeCell="G24" sqref="G24"/>
    </sheetView>
  </sheetViews>
  <sheetFormatPr defaultColWidth="9.140625" defaultRowHeight="15"/>
  <cols>
    <col min="1" max="1" width="29.421875" style="12" customWidth="1"/>
    <col min="2" max="2" width="24.00390625" style="12" bestFit="1" customWidth="1"/>
    <col min="3" max="3" width="16.00390625" style="12" bestFit="1" customWidth="1"/>
    <col min="4" max="4" width="13.8515625" style="12" customWidth="1"/>
    <col min="5" max="6" width="9.140625" style="12" customWidth="1"/>
    <col min="7" max="7" width="20.8515625" style="12" customWidth="1"/>
    <col min="8" max="8" width="12.421875" style="12" customWidth="1"/>
    <col min="9" max="9" width="17.28125" style="12" customWidth="1"/>
    <col min="10" max="10" width="12.421875" style="12" customWidth="1"/>
    <col min="11" max="16384" width="9.140625" style="12" customWidth="1"/>
  </cols>
  <sheetData>
    <row r="1" ht="21.75" thickBot="1">
      <c r="A1" s="6" t="s">
        <v>48</v>
      </c>
    </row>
    <row r="2" spans="1:4" s="20" customFormat="1" ht="47.25">
      <c r="A2" s="24" t="s">
        <v>0</v>
      </c>
      <c r="B2" s="25" t="s">
        <v>31</v>
      </c>
      <c r="C2" s="25" t="s">
        <v>41</v>
      </c>
      <c r="D2" s="25" t="s">
        <v>36</v>
      </c>
    </row>
    <row r="3" spans="1:4" ht="15" customHeight="1">
      <c r="A3" s="16" t="s">
        <v>18</v>
      </c>
      <c r="B3" s="17">
        <f>SUM(B4:B8)</f>
        <v>13</v>
      </c>
      <c r="C3" s="17">
        <f>SUM(C4:C8)</f>
        <v>14432692</v>
      </c>
      <c r="D3" s="21">
        <f>SUM(D4:D8)</f>
        <v>1</v>
      </c>
    </row>
    <row r="4" spans="1:4" ht="31.5">
      <c r="A4" s="26" t="s">
        <v>4</v>
      </c>
      <c r="B4" s="27">
        <v>6</v>
      </c>
      <c r="C4" s="18">
        <v>6166232</v>
      </c>
      <c r="D4" s="22">
        <f>C4/C3</f>
        <v>0.42724060071399017</v>
      </c>
    </row>
    <row r="5" spans="1:4" ht="31.5">
      <c r="A5" s="26" t="s">
        <v>13</v>
      </c>
      <c r="B5" s="27">
        <v>4</v>
      </c>
      <c r="C5" s="18">
        <v>4640516</v>
      </c>
      <c r="D5" s="22">
        <f>C5/C3</f>
        <v>0.3215280974609588</v>
      </c>
    </row>
    <row r="6" spans="1:4" ht="31.5">
      <c r="A6" s="26" t="s">
        <v>12</v>
      </c>
      <c r="B6" s="27">
        <v>1</v>
      </c>
      <c r="C6" s="18">
        <v>1580698</v>
      </c>
      <c r="D6" s="22">
        <f>C6/C3</f>
        <v>0.10952204897049005</v>
      </c>
    </row>
    <row r="7" spans="1:4" ht="31.5">
      <c r="A7" s="26" t="s">
        <v>16</v>
      </c>
      <c r="B7" s="27">
        <v>1</v>
      </c>
      <c r="C7" s="18">
        <v>658325</v>
      </c>
      <c r="D7" s="22">
        <f>C7/C3</f>
        <v>0.04561345866730891</v>
      </c>
    </row>
    <row r="8" spans="1:4" ht="32.25" thickBot="1">
      <c r="A8" s="28" t="s">
        <v>17</v>
      </c>
      <c r="B8" s="29">
        <v>1</v>
      </c>
      <c r="C8" s="19">
        <v>1386921</v>
      </c>
      <c r="D8" s="23">
        <f>C8/C3</f>
        <v>0.09609579418725211</v>
      </c>
    </row>
    <row r="9" ht="15.75">
      <c r="A9" s="30" t="s">
        <v>39</v>
      </c>
    </row>
    <row r="10" ht="15">
      <c r="A10" s="12" t="s">
        <v>21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2" width="9.140625" style="0" customWidth="1"/>
    <col min="3" max="3" width="53.140625" style="0" customWidth="1"/>
    <col min="4" max="4" width="13.57421875" style="0" hidden="1" customWidth="1"/>
    <col min="5" max="5" width="20.7109375" style="0" hidden="1" customWidth="1"/>
    <col min="6" max="6" width="17.00390625" style="0" bestFit="1" customWidth="1"/>
    <col min="7" max="7" width="17.140625" style="0" customWidth="1"/>
    <col min="9" max="9" width="16.421875" style="45" customWidth="1"/>
    <col min="10" max="10" width="34.421875" style="0" customWidth="1"/>
    <col min="11" max="11" width="31.7109375" style="0" customWidth="1"/>
    <col min="12" max="12" width="30.7109375" style="0" customWidth="1"/>
    <col min="13" max="13" width="26.140625" style="0" customWidth="1"/>
    <col min="14" max="15" width="24.8515625" style="0" customWidth="1"/>
    <col min="16" max="16" width="25.140625" style="0" customWidth="1"/>
  </cols>
  <sheetData>
    <row r="1" ht="21">
      <c r="A1" s="6" t="s">
        <v>50</v>
      </c>
    </row>
    <row r="2" spans="1:7" ht="31.5">
      <c r="A2" s="68"/>
      <c r="B2" s="69"/>
      <c r="C2" s="69" t="s">
        <v>49</v>
      </c>
      <c r="D2" s="69" t="s">
        <v>28</v>
      </c>
      <c r="E2" s="69" t="s">
        <v>3</v>
      </c>
      <c r="F2" s="70">
        <v>2021</v>
      </c>
      <c r="G2" s="71" t="s">
        <v>29</v>
      </c>
    </row>
    <row r="3" spans="1:16" ht="63">
      <c r="A3" s="77"/>
      <c r="B3" s="5">
        <v>1</v>
      </c>
      <c r="C3" s="4" t="s">
        <v>5</v>
      </c>
      <c r="D3" s="5" t="s">
        <v>22</v>
      </c>
      <c r="E3" s="5" t="s">
        <v>6</v>
      </c>
      <c r="F3" s="8">
        <v>49124</v>
      </c>
      <c r="G3" s="13">
        <v>2033626</v>
      </c>
      <c r="I3" s="46"/>
      <c r="J3" s="4" t="s">
        <v>5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52</v>
      </c>
      <c r="P3" s="4" t="s">
        <v>11</v>
      </c>
    </row>
    <row r="4" spans="1:16" ht="31.5">
      <c r="A4" s="78"/>
      <c r="B4" s="5">
        <v>2</v>
      </c>
      <c r="C4" s="4" t="s">
        <v>7</v>
      </c>
      <c r="D4" s="5" t="s">
        <v>23</v>
      </c>
      <c r="E4" s="5" t="s">
        <v>6</v>
      </c>
      <c r="F4" s="8">
        <v>752770</v>
      </c>
      <c r="G4" s="13">
        <v>3763852</v>
      </c>
      <c r="I4" s="46">
        <v>2021</v>
      </c>
      <c r="J4" s="8">
        <v>49124</v>
      </c>
      <c r="K4" s="8">
        <v>752770</v>
      </c>
      <c r="L4" s="9">
        <v>0</v>
      </c>
      <c r="M4" s="8">
        <v>4105100</v>
      </c>
      <c r="N4" s="8">
        <v>800259</v>
      </c>
      <c r="O4" s="8">
        <v>393979</v>
      </c>
      <c r="P4" s="8">
        <v>65000</v>
      </c>
    </row>
    <row r="5" spans="1:9" ht="31.5">
      <c r="A5" s="78"/>
      <c r="B5" s="5">
        <v>3</v>
      </c>
      <c r="C5" s="4" t="s">
        <v>8</v>
      </c>
      <c r="D5" s="5" t="s">
        <v>24</v>
      </c>
      <c r="E5" s="5" t="s">
        <v>6</v>
      </c>
      <c r="F5" s="9">
        <v>0</v>
      </c>
      <c r="G5" s="13">
        <v>2958706</v>
      </c>
      <c r="I5"/>
    </row>
    <row r="6" spans="1:7" ht="15.75">
      <c r="A6" s="78"/>
      <c r="B6" s="5">
        <v>4</v>
      </c>
      <c r="C6" s="4" t="s">
        <v>9</v>
      </c>
      <c r="D6" s="5" t="s">
        <v>25</v>
      </c>
      <c r="E6" s="5" t="s">
        <v>6</v>
      </c>
      <c r="F6" s="8">
        <v>4105100</v>
      </c>
      <c r="G6" s="13">
        <v>16529100</v>
      </c>
    </row>
    <row r="7" spans="1:7" ht="15.75">
      <c r="A7" s="78"/>
      <c r="B7" s="5">
        <v>5</v>
      </c>
      <c r="C7" s="4" t="s">
        <v>10</v>
      </c>
      <c r="D7" s="5" t="s">
        <v>26</v>
      </c>
      <c r="E7" s="5" t="s">
        <v>6</v>
      </c>
      <c r="F7" s="8">
        <v>800259</v>
      </c>
      <c r="G7" s="13">
        <v>3704262</v>
      </c>
    </row>
    <row r="8" spans="1:7" ht="31.5">
      <c r="A8" s="78"/>
      <c r="B8" s="5">
        <v>6</v>
      </c>
      <c r="C8" s="4" t="s">
        <v>53</v>
      </c>
      <c r="D8" s="5" t="s">
        <v>25</v>
      </c>
      <c r="E8" s="5" t="s">
        <v>6</v>
      </c>
      <c r="F8" s="8">
        <v>393979</v>
      </c>
      <c r="G8" s="13">
        <v>2903318</v>
      </c>
    </row>
    <row r="9" spans="1:7" ht="16.5" thickBot="1">
      <c r="A9" s="81"/>
      <c r="B9" s="61">
        <v>7</v>
      </c>
      <c r="C9" s="62" t="s">
        <v>11</v>
      </c>
      <c r="D9" s="61" t="s">
        <v>27</v>
      </c>
      <c r="E9" s="61" t="s">
        <v>6</v>
      </c>
      <c r="F9" s="54">
        <v>65000</v>
      </c>
      <c r="G9" s="55">
        <v>1464945</v>
      </c>
    </row>
    <row r="10" spans="1:7" ht="16.5" thickBot="1">
      <c r="A10" s="63"/>
      <c r="B10" s="64"/>
      <c r="C10" s="65"/>
      <c r="D10" s="64"/>
      <c r="E10" s="64"/>
      <c r="F10" s="66">
        <f>SUM(F3:F9)</f>
        <v>6166232</v>
      </c>
      <c r="G10" s="67">
        <v>33357809</v>
      </c>
    </row>
    <row r="11" ht="15.75">
      <c r="A11" s="82"/>
    </row>
    <row r="12" spans="1:3" ht="15.75">
      <c r="A12" s="31" t="s">
        <v>51</v>
      </c>
      <c r="C12" s="15"/>
    </row>
  </sheetData>
  <sheetProtection/>
  <mergeCells count="1">
    <mergeCell ref="A3:A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3" max="3" width="53.140625" style="0" customWidth="1"/>
    <col min="4" max="4" width="17.00390625" style="0" bestFit="1" customWidth="1"/>
    <col min="5" max="5" width="17.140625" style="0" customWidth="1"/>
    <col min="9" max="9" width="14.8515625" style="0" customWidth="1"/>
    <col min="10" max="10" width="30.140625" style="0" customWidth="1"/>
    <col min="11" max="11" width="59.421875" style="0" customWidth="1"/>
    <col min="12" max="12" width="21.28125" style="0" customWidth="1"/>
    <col min="13" max="13" width="22.421875" style="0" customWidth="1"/>
  </cols>
  <sheetData>
    <row r="1" ht="21">
      <c r="A1" s="6" t="s">
        <v>54</v>
      </c>
    </row>
    <row r="2" spans="1:5" ht="63">
      <c r="A2" s="10" t="s">
        <v>0</v>
      </c>
      <c r="B2" s="11" t="s">
        <v>1</v>
      </c>
      <c r="C2" s="11" t="s">
        <v>2</v>
      </c>
      <c r="D2" s="11" t="s">
        <v>44</v>
      </c>
      <c r="E2" s="14" t="s">
        <v>45</v>
      </c>
    </row>
    <row r="3" spans="1:13" ht="63">
      <c r="A3" s="79" t="s">
        <v>13</v>
      </c>
      <c r="B3" s="1">
        <v>1</v>
      </c>
      <c r="C3" s="2" t="s">
        <v>19</v>
      </c>
      <c r="D3" s="8">
        <v>876090</v>
      </c>
      <c r="E3" s="13">
        <v>5256523</v>
      </c>
      <c r="I3" s="3"/>
      <c r="J3" s="2" t="s">
        <v>19</v>
      </c>
      <c r="K3" s="2" t="s">
        <v>20</v>
      </c>
      <c r="L3" s="2" t="s">
        <v>14</v>
      </c>
      <c r="M3" s="2" t="s">
        <v>15</v>
      </c>
    </row>
    <row r="4" spans="1:13" ht="63">
      <c r="A4" s="79"/>
      <c r="B4" s="1">
        <v>2</v>
      </c>
      <c r="C4" s="2" t="s">
        <v>20</v>
      </c>
      <c r="D4" s="8">
        <v>1704982</v>
      </c>
      <c r="E4" s="13">
        <v>10027713</v>
      </c>
      <c r="I4" s="3">
        <v>2021</v>
      </c>
      <c r="J4" s="8">
        <v>876090</v>
      </c>
      <c r="K4" s="8">
        <v>1704982</v>
      </c>
      <c r="L4" s="8">
        <v>779000</v>
      </c>
      <c r="M4" s="8">
        <v>1280444</v>
      </c>
    </row>
    <row r="5" spans="1:13" ht="31.5">
      <c r="A5" s="79"/>
      <c r="B5" s="1">
        <v>3</v>
      </c>
      <c r="C5" s="2" t="s">
        <v>14</v>
      </c>
      <c r="D5" s="8">
        <v>779000</v>
      </c>
      <c r="E5" s="13">
        <v>4475539</v>
      </c>
      <c r="I5" s="3" t="s">
        <v>32</v>
      </c>
      <c r="J5" s="44">
        <v>5256523</v>
      </c>
      <c r="K5" s="44">
        <v>10027713</v>
      </c>
      <c r="L5" s="44">
        <v>4475539</v>
      </c>
      <c r="M5" s="44">
        <v>6923565</v>
      </c>
    </row>
    <row r="6" spans="1:5" ht="16.5" thickBot="1">
      <c r="A6" s="80"/>
      <c r="B6" s="52">
        <v>4</v>
      </c>
      <c r="C6" s="53" t="s">
        <v>15</v>
      </c>
      <c r="D6" s="54">
        <v>1280444</v>
      </c>
      <c r="E6" s="55">
        <v>6923565</v>
      </c>
    </row>
    <row r="7" spans="1:5" ht="16.5" thickBot="1">
      <c r="A7" s="56" t="s">
        <v>33</v>
      </c>
      <c r="B7" s="57">
        <v>4</v>
      </c>
      <c r="C7" s="58"/>
      <c r="D7" s="59">
        <f>SUM(D3:D6)</f>
        <v>4640516</v>
      </c>
      <c r="E7" s="60">
        <f>SUM(E3:E6)</f>
        <v>26683340</v>
      </c>
    </row>
    <row r="8" ht="15.75">
      <c r="A8" s="76" t="s">
        <v>46</v>
      </c>
    </row>
    <row r="9" spans="1:3" ht="15.75">
      <c r="A9" s="31" t="s">
        <v>21</v>
      </c>
      <c r="C9" s="7" t="s">
        <v>37</v>
      </c>
    </row>
  </sheetData>
  <sheetProtection/>
  <mergeCells count="1">
    <mergeCell ref="A3:A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="60" zoomScaleNormal="60" zoomScalePageLayoutView="0" workbookViewId="0" topLeftCell="A1">
      <selection activeCell="B13" sqref="B13"/>
    </sheetView>
  </sheetViews>
  <sheetFormatPr defaultColWidth="9.140625" defaultRowHeight="15"/>
  <cols>
    <col min="1" max="1" width="29.421875" style="31" customWidth="1"/>
    <col min="2" max="2" width="11.8515625" style="31" customWidth="1"/>
    <col min="3" max="3" width="16.00390625" style="31" bestFit="1" customWidth="1"/>
    <col min="4" max="4" width="17.140625" style="31" customWidth="1"/>
    <col min="5" max="5" width="14.421875" style="31" customWidth="1"/>
    <col min="6" max="7" width="9.140625" style="31" customWidth="1"/>
    <col min="8" max="8" width="20.8515625" style="31" customWidth="1"/>
    <col min="9" max="9" width="13.421875" style="31" customWidth="1"/>
    <col min="10" max="10" width="13.28125" style="31" customWidth="1"/>
    <col min="11" max="11" width="7.7109375" style="31" customWidth="1"/>
    <col min="12" max="12" width="9.140625" style="31" customWidth="1"/>
    <col min="13" max="13" width="23.8515625" style="31" customWidth="1"/>
    <col min="14" max="14" width="24.7109375" style="31" customWidth="1"/>
    <col min="15" max="15" width="26.28125" style="31" customWidth="1"/>
    <col min="16" max="16384" width="9.140625" style="31" customWidth="1"/>
  </cols>
  <sheetData>
    <row r="1" ht="21">
      <c r="A1" s="43" t="s">
        <v>38</v>
      </c>
    </row>
    <row r="2" spans="1:15" s="33" customFormat="1" ht="63">
      <c r="A2" s="32" t="s">
        <v>0</v>
      </c>
      <c r="B2" s="32" t="s">
        <v>30</v>
      </c>
      <c r="C2" s="32">
        <v>2021</v>
      </c>
      <c r="D2" s="32" t="s">
        <v>34</v>
      </c>
      <c r="E2" s="32" t="s">
        <v>35</v>
      </c>
      <c r="M2" s="34" t="s">
        <v>12</v>
      </c>
      <c r="N2" s="34" t="s">
        <v>16</v>
      </c>
      <c r="O2" s="34" t="s">
        <v>17</v>
      </c>
    </row>
    <row r="3" spans="1:15" ht="31.5">
      <c r="A3" s="34" t="s">
        <v>12</v>
      </c>
      <c r="B3" s="35">
        <v>1</v>
      </c>
      <c r="C3" s="36">
        <v>1580698</v>
      </c>
      <c r="D3" s="36">
        <v>9667011</v>
      </c>
      <c r="E3" s="37">
        <f>C3/D3</f>
        <v>0.16351465825372496</v>
      </c>
      <c r="L3" s="31">
        <v>2021</v>
      </c>
      <c r="M3" s="36">
        <v>1580698</v>
      </c>
      <c r="N3" s="36">
        <v>658325</v>
      </c>
      <c r="O3" s="36">
        <v>1386921</v>
      </c>
    </row>
    <row r="4" spans="1:15" ht="31.5">
      <c r="A4" s="34" t="s">
        <v>16</v>
      </c>
      <c r="B4" s="35">
        <v>1</v>
      </c>
      <c r="C4" s="36">
        <v>658325</v>
      </c>
      <c r="D4" s="36">
        <v>4649443</v>
      </c>
      <c r="E4" s="37">
        <f>C4/D4</f>
        <v>0.14159222943479466</v>
      </c>
      <c r="L4" s="31" t="s">
        <v>32</v>
      </c>
      <c r="M4" s="36">
        <v>9667011</v>
      </c>
      <c r="N4" s="36">
        <v>4649443</v>
      </c>
      <c r="O4" s="36">
        <v>7474381</v>
      </c>
    </row>
    <row r="5" spans="1:5" ht="47.25">
      <c r="A5" s="34" t="s">
        <v>17</v>
      </c>
      <c r="B5" s="35">
        <v>1</v>
      </c>
      <c r="C5" s="36">
        <v>1386921</v>
      </c>
      <c r="D5" s="36">
        <v>7474381</v>
      </c>
      <c r="E5" s="37">
        <f>C5/D5</f>
        <v>0.1855566367301854</v>
      </c>
    </row>
    <row r="6" spans="1:5" ht="15.75">
      <c r="A6" s="38" t="s">
        <v>18</v>
      </c>
      <c r="B6" s="39">
        <v>15</v>
      </c>
      <c r="C6" s="40">
        <v>14432692</v>
      </c>
      <c r="D6" s="40">
        <v>81831984</v>
      </c>
      <c r="E6" s="41">
        <f>C6/D6</f>
        <v>0.17636981647664807</v>
      </c>
    </row>
    <row r="7" spans="1:5" ht="15.75">
      <c r="A7" s="76" t="s">
        <v>46</v>
      </c>
      <c r="B7" s="42"/>
      <c r="C7" s="42"/>
      <c r="D7" s="42"/>
      <c r="E7" s="42"/>
    </row>
    <row r="8" ht="15">
      <c r="A8" s="31" t="s">
        <v>47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2018-12-15T11:02:32Z</dcterms:created>
  <dcterms:modified xsi:type="dcterms:W3CDTF">2021-02-09T16:31:01Z</dcterms:modified>
  <cp:category/>
  <cp:version/>
  <cp:contentType/>
  <cp:contentStatus/>
</cp:coreProperties>
</file>