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firstSheet="1" activeTab="6"/>
  </bookViews>
  <sheets>
    <sheet name="Kombetare 2021" sheetId="1" r:id="rId1"/>
    <sheet name="qarqe 2021" sheetId="2" r:id="rId2"/>
    <sheet name="PS Qarqe 09-21" sheetId="3" r:id="rId3"/>
    <sheet name="PD Qarqe 09-21" sheetId="4" r:id="rId4"/>
    <sheet name="LSI Qarqe 09-21" sheetId="5" r:id="rId5"/>
    <sheet name="PSD Qarqe 09-21" sheetId="6" r:id="rId6"/>
    <sheet name="Vlefshmeria Votes 05-21" sheetId="7" r:id="rId7"/>
  </sheets>
  <definedNames/>
  <calcPr fullCalcOnLoad="1"/>
</workbook>
</file>

<file path=xl/sharedStrings.xml><?xml version="1.0" encoding="utf-8"?>
<sst xmlns="http://schemas.openxmlformats.org/spreadsheetml/2006/main" count="291" uniqueCount="75">
  <si>
    <t>Procesi</t>
  </si>
  <si>
    <t>PS</t>
  </si>
  <si>
    <t>PD</t>
  </si>
  <si>
    <t>LSI</t>
  </si>
  <si>
    <t>Përqindje</t>
  </si>
  <si>
    <t>Vota</t>
  </si>
  <si>
    <t>Të tjerë</t>
  </si>
  <si>
    <t>Totali</t>
  </si>
  <si>
    <t>Të tjera</t>
  </si>
  <si>
    <t>Rezultate Zgjedhore Procesi 2021</t>
  </si>
  <si>
    <t>PSD</t>
  </si>
  <si>
    <t>Vota te Pavlefshme</t>
  </si>
  <si>
    <t>Total Votues</t>
  </si>
  <si>
    <t>Votues ne liste</t>
  </si>
  <si>
    <t>% Votuesish</t>
  </si>
  <si>
    <t>% fleta te Pavlefshme</t>
  </si>
  <si>
    <t>* Ne 2021 ka hyre ne gare bashke me aleatet ne kualicionin  Partia Demokratike "Aleanca për Ndryshim"</t>
  </si>
  <si>
    <t>Diff total votues me vota te caktuar Subjekte + Pavlefshme</t>
  </si>
  <si>
    <t>% sipas Prtive 2009, 2013,2017,2021</t>
  </si>
  <si>
    <t>Mandate sipas Partive 2009, 2013, 2017,2021</t>
  </si>
  <si>
    <t>Vota sipas Partive 2009, 2013, 2017,2021</t>
  </si>
  <si>
    <t>Tirana</t>
  </si>
  <si>
    <t>Durrës</t>
  </si>
  <si>
    <t>Fier</t>
  </si>
  <si>
    <t>Korça</t>
  </si>
  <si>
    <t>Vlora</t>
  </si>
  <si>
    <t>Elbasan</t>
  </si>
  <si>
    <t>Berat</t>
  </si>
  <si>
    <t>Kukës</t>
  </si>
  <si>
    <t>Shkodër</t>
  </si>
  <si>
    <t>Lezha</t>
  </si>
  <si>
    <t>Dibër</t>
  </si>
  <si>
    <t>Gjirokastër</t>
  </si>
  <si>
    <t>Burimi: Rezultate KQZ</t>
  </si>
  <si>
    <t>TOTAL</t>
  </si>
  <si>
    <t>Vota në Përqindje Subjektet sipas Qarqeve 2021</t>
  </si>
  <si>
    <t>Ndarja e Votës në numër në Qarqe 2021</t>
  </si>
  <si>
    <t>Ndarja e Mandateve 2021 sipas Qarqeve</t>
  </si>
  <si>
    <t>Vota në Përqindje PS sipas Qarqeve 2009- 2021</t>
  </si>
  <si>
    <t>Ndarja e Votës PS në numër në Qarqe 2009- 2021</t>
  </si>
  <si>
    <t>Ndarja e Mandateve PS 2009 2021 sipas Qarqeve</t>
  </si>
  <si>
    <t>Vota në Përqindje PD sipas Qarqeve 2009- 2021</t>
  </si>
  <si>
    <t>Ndarja e Votës PD në numër në Qarqe 2009- 2021</t>
  </si>
  <si>
    <t>Ndarja e Mandateve PD 2009 2021 sipas Qarqeve</t>
  </si>
  <si>
    <t>Vota në Përqindje LSI sipas Qarqeve 2009- 2021</t>
  </si>
  <si>
    <t>Ndarja e Votës LSI në numër në Qarqe 2009- 2021</t>
  </si>
  <si>
    <t>Ndarja e Mandateve LSI 2009 2021 sipas Qarqeve</t>
  </si>
  <si>
    <t>Vota në Përqindje PSD sipas Qarqeve 2009- 2021</t>
  </si>
  <si>
    <t>Ndarja e Votës PSD në numër në Qarqe 2009- 2021</t>
  </si>
  <si>
    <t>Ndarja e Mandateve PSD 2009 2021 sipas Qarqeve</t>
  </si>
  <si>
    <t xml:space="preserve">Numri i Zgjedhës në Procese Zgjedhore </t>
  </si>
  <si>
    <t>Procese</t>
  </si>
  <si>
    <t>Numri i Zgjedhësve</t>
  </si>
  <si>
    <t>Votues Pjesëmarrës</t>
  </si>
  <si>
    <t>Pjesëmarrje në Përqindje</t>
  </si>
  <si>
    <t>2005 Për Kuvend</t>
  </si>
  <si>
    <t>2009 Për Kuvend</t>
  </si>
  <si>
    <t>2013 Për Kuvend</t>
  </si>
  <si>
    <t>2015 Vendore</t>
  </si>
  <si>
    <t>2017 Për Kuvend</t>
  </si>
  <si>
    <t>2019 Vendore</t>
  </si>
  <si>
    <t>2021 Për Kuvend</t>
  </si>
  <si>
    <t>Vota e Pavlefshme në Procese Zgjedhore</t>
  </si>
  <si>
    <t>Vota të Vlefshme</t>
  </si>
  <si>
    <t>Numër të Pavlefshme</t>
  </si>
  <si>
    <t>Pavlefshmëria Përqindje</t>
  </si>
  <si>
    <t>2005 Kuvend</t>
  </si>
  <si>
    <t>2009 Kuvend</t>
  </si>
  <si>
    <t>2013 Kuvend</t>
  </si>
  <si>
    <t>2017 Kuvend</t>
  </si>
  <si>
    <t>2021 Kuvend</t>
  </si>
  <si>
    <t>Totali Votues te Vlefshem</t>
  </si>
  <si>
    <t>Diferenca ne vlere</t>
  </si>
  <si>
    <t xml:space="preserve">Rritja ne % </t>
  </si>
  <si>
    <t>Rritja ne perqindje Zgjedhes dhe Votues, Proces 2017 dhe 2021</t>
  </si>
</sst>
</file>

<file path=xl/styles.xml><?xml version="1.0" encoding="utf-8"?>
<styleSheet xmlns="http://schemas.openxmlformats.org/spreadsheetml/2006/main">
  <numFmts count="20">
    <numFmt numFmtId="5" formatCode="#,##0\ &quot;Lekë&quot;;\-#,##0\ &quot;Lekë&quot;"/>
    <numFmt numFmtId="6" formatCode="#,##0\ &quot;Lekë&quot;;[Red]\-#,##0\ &quot;Lekë&quot;"/>
    <numFmt numFmtId="7" formatCode="#,##0.00\ &quot;Lekë&quot;;\-#,##0.00\ &quot;Lekë&quot;"/>
    <numFmt numFmtId="8" formatCode="#,##0.00\ &quot;Lekë&quot;;[Red]\-#,##0.00\ &quot;Lekë&quot;"/>
    <numFmt numFmtId="42" formatCode="_-* #,##0\ &quot;Lekë&quot;_-;\-* #,##0\ &quot;Lekë&quot;_-;_-* &quot;-&quot;\ &quot;Lekë&quot;_-;_-@_-"/>
    <numFmt numFmtId="41" formatCode="_-* #,##0_-;\-* #,##0_-;_-* &quot;-&quot;_-;_-@_-"/>
    <numFmt numFmtId="44" formatCode="_-* #,##0.00\ &quot;Lekë&quot;_-;\-* #,##0.00\ &quot;Lekë&quot;_-;_-* &quot;-&quot;??\ &quot;Lek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CCCCCC"/>
      </right>
      <top style="thin"/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39" fillId="0" borderId="10" xfId="0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10" fontId="37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9" fontId="0" fillId="0" borderId="0" xfId="0" applyNumberFormat="1" applyAlignment="1">
      <alignment/>
    </xf>
    <xf numFmtId="3" fontId="0" fillId="33" borderId="10" xfId="0" applyNumberForma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37" fillId="0" borderId="10" xfId="0" applyFont="1" applyBorder="1" applyAlignment="1">
      <alignment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10" fontId="37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zoomScale="90" zoomScaleNormal="90" zoomScalePageLayoutView="0" workbookViewId="0" topLeftCell="A1">
      <selection activeCell="J20" sqref="J20"/>
    </sheetView>
  </sheetViews>
  <sheetFormatPr defaultColWidth="9.140625" defaultRowHeight="15"/>
  <cols>
    <col min="2" max="2" width="11.00390625" style="0" customWidth="1"/>
    <col min="9" max="9" width="17.57421875" style="0" bestFit="1" customWidth="1"/>
    <col min="10" max="10" width="16.00390625" style="0" customWidth="1"/>
    <col min="11" max="11" width="12.57421875" style="0" customWidth="1"/>
    <col min="12" max="12" width="13.421875" style="0" customWidth="1"/>
    <col min="15" max="15" width="12.421875" style="0" customWidth="1"/>
    <col min="16" max="16" width="17.57421875" style="0" customWidth="1"/>
  </cols>
  <sheetData>
    <row r="2" ht="14.25">
      <c r="B2" s="5" t="s">
        <v>9</v>
      </c>
    </row>
    <row r="4" spans="2:15" ht="57">
      <c r="B4" s="1" t="s">
        <v>0</v>
      </c>
      <c r="C4" s="1" t="s">
        <v>1</v>
      </c>
      <c r="D4" s="1" t="s">
        <v>2</v>
      </c>
      <c r="E4" s="1" t="s">
        <v>3</v>
      </c>
      <c r="F4" s="8" t="s">
        <v>10</v>
      </c>
      <c r="G4" s="1" t="s">
        <v>6</v>
      </c>
      <c r="H4" s="1" t="s">
        <v>71</v>
      </c>
      <c r="I4" s="1" t="s">
        <v>11</v>
      </c>
      <c r="J4" s="22" t="s">
        <v>17</v>
      </c>
      <c r="K4" s="1" t="s">
        <v>12</v>
      </c>
      <c r="L4" s="1" t="s">
        <v>13</v>
      </c>
      <c r="M4" s="1" t="s">
        <v>14</v>
      </c>
      <c r="O4" s="20" t="s">
        <v>15</v>
      </c>
    </row>
    <row r="5" spans="2:15" ht="14.25">
      <c r="B5" s="2">
        <v>2021</v>
      </c>
      <c r="C5" s="2">
        <v>74</v>
      </c>
      <c r="D5" s="2">
        <v>59</v>
      </c>
      <c r="E5" s="2">
        <v>4</v>
      </c>
      <c r="F5" s="9">
        <v>3</v>
      </c>
      <c r="G5" s="2">
        <v>0</v>
      </c>
      <c r="H5" s="1">
        <f>C5+D5+E5+F5+G5</f>
        <v>140</v>
      </c>
      <c r="I5" s="1"/>
      <c r="J5" s="1"/>
      <c r="K5" s="1"/>
      <c r="L5" s="1"/>
      <c r="M5" s="1"/>
      <c r="O5" s="2"/>
    </row>
    <row r="6" spans="2:15" ht="14.25">
      <c r="B6" s="2" t="s">
        <v>4</v>
      </c>
      <c r="C6" s="2">
        <v>48.68</v>
      </c>
      <c r="D6" s="2">
        <v>39.43</v>
      </c>
      <c r="E6" s="2">
        <v>6.81</v>
      </c>
      <c r="F6" s="2">
        <v>2.25</v>
      </c>
      <c r="G6" s="2">
        <v>2.85</v>
      </c>
      <c r="H6" s="1">
        <f>C6+D6+E6+F6+G6</f>
        <v>100.02</v>
      </c>
      <c r="I6" s="1"/>
      <c r="J6" s="1"/>
      <c r="K6" s="1"/>
      <c r="L6" s="1"/>
      <c r="M6" s="1"/>
      <c r="O6" s="2"/>
    </row>
    <row r="7" spans="2:15" ht="14.25">
      <c r="B7" s="2" t="s">
        <v>5</v>
      </c>
      <c r="C7" s="6">
        <v>768250</v>
      </c>
      <c r="D7" s="6">
        <v>622267</v>
      </c>
      <c r="E7" s="6">
        <v>107533</v>
      </c>
      <c r="F7" s="6">
        <v>35476</v>
      </c>
      <c r="G7" s="6">
        <f>1943+4697+8238+1377+10216+3769+3222+7049+580+400+148+2993+126</f>
        <v>44758</v>
      </c>
      <c r="H7" s="1">
        <f>C7+D7+E7+F7+G7</f>
        <v>1578284</v>
      </c>
      <c r="I7" s="1">
        <v>83028</v>
      </c>
      <c r="J7" s="1">
        <v>1066</v>
      </c>
      <c r="K7" s="14">
        <f>H7+I7+J7</f>
        <v>1662378</v>
      </c>
      <c r="L7" s="15">
        <v>3588869</v>
      </c>
      <c r="M7" s="16">
        <f>K7/L7</f>
        <v>0.46320386729078156</v>
      </c>
      <c r="O7" s="12">
        <f>I7/K7</f>
        <v>0.04994531929561147</v>
      </c>
    </row>
    <row r="8" spans="2:15" ht="14.25">
      <c r="B8" s="21" t="s">
        <v>16</v>
      </c>
      <c r="C8" s="21"/>
      <c r="D8" s="21"/>
      <c r="E8" s="21"/>
      <c r="F8" s="21"/>
      <c r="G8" s="23"/>
      <c r="H8" s="10"/>
      <c r="I8" s="10"/>
      <c r="J8" s="10"/>
      <c r="K8" s="28"/>
      <c r="L8" s="29"/>
      <c r="M8" s="30"/>
      <c r="O8" s="31"/>
    </row>
    <row r="9" spans="2:7" ht="14.25">
      <c r="B9" s="24"/>
      <c r="C9" s="24"/>
      <c r="D9" s="24"/>
      <c r="E9" s="24"/>
      <c r="F9" s="24"/>
      <c r="G9" s="25"/>
    </row>
    <row r="10" spans="2:7" ht="14.25">
      <c r="B10" s="32"/>
      <c r="C10" s="32"/>
      <c r="D10" s="32"/>
      <c r="E10" s="32"/>
      <c r="F10" s="32"/>
      <c r="G10" s="32"/>
    </row>
    <row r="11" spans="2:11" ht="14.25">
      <c r="B11" s="5" t="s">
        <v>19</v>
      </c>
      <c r="K11" s="5" t="s">
        <v>20</v>
      </c>
    </row>
    <row r="12" spans="2:16" ht="14.25">
      <c r="B12" s="1"/>
      <c r="C12" s="1" t="s">
        <v>1</v>
      </c>
      <c r="D12" s="1" t="s">
        <v>2</v>
      </c>
      <c r="E12" s="1" t="s">
        <v>3</v>
      </c>
      <c r="F12" s="8" t="s">
        <v>8</v>
      </c>
      <c r="G12" s="2"/>
      <c r="K12" s="1"/>
      <c r="L12" s="1" t="s">
        <v>1</v>
      </c>
      <c r="M12" s="1" t="s">
        <v>2</v>
      </c>
      <c r="N12" s="1" t="s">
        <v>3</v>
      </c>
      <c r="O12" s="8" t="s">
        <v>8</v>
      </c>
      <c r="P12" s="7" t="s">
        <v>7</v>
      </c>
    </row>
    <row r="13" spans="2:16" ht="14.25">
      <c r="B13" s="2">
        <v>2009</v>
      </c>
      <c r="C13" s="2">
        <v>65</v>
      </c>
      <c r="D13" s="2">
        <v>68</v>
      </c>
      <c r="E13" s="2">
        <v>4</v>
      </c>
      <c r="F13" s="9">
        <v>3</v>
      </c>
      <c r="G13" s="2">
        <f>SUM(C13:F13)</f>
        <v>140</v>
      </c>
      <c r="K13" s="2">
        <v>2009</v>
      </c>
      <c r="L13" s="6">
        <v>620586</v>
      </c>
      <c r="M13" s="6">
        <v>610463</v>
      </c>
      <c r="N13" s="6">
        <v>73677</v>
      </c>
      <c r="O13" s="19">
        <v>214450</v>
      </c>
      <c r="P13" s="6">
        <v>1519176</v>
      </c>
    </row>
    <row r="14" spans="2:16" ht="14.25">
      <c r="B14" s="3">
        <v>2013</v>
      </c>
      <c r="C14" s="3">
        <v>65</v>
      </c>
      <c r="D14" s="3">
        <v>50</v>
      </c>
      <c r="E14" s="3">
        <v>16</v>
      </c>
      <c r="F14" s="3">
        <v>9</v>
      </c>
      <c r="G14" s="2">
        <f>SUM(C14:F14)</f>
        <v>140</v>
      </c>
      <c r="K14" s="3">
        <v>2013</v>
      </c>
      <c r="L14" s="17">
        <v>713407</v>
      </c>
      <c r="M14" s="17">
        <v>528373</v>
      </c>
      <c r="N14" s="17">
        <v>180470</v>
      </c>
      <c r="O14" s="17">
        <v>96920</v>
      </c>
      <c r="P14" s="6">
        <v>1724779</v>
      </c>
    </row>
    <row r="15" spans="2:16" ht="14.25">
      <c r="B15" s="4">
        <v>2017</v>
      </c>
      <c r="C15" s="6">
        <v>74</v>
      </c>
      <c r="D15" s="6">
        <v>43</v>
      </c>
      <c r="E15" s="6">
        <v>19</v>
      </c>
      <c r="F15" s="6">
        <v>4</v>
      </c>
      <c r="G15" s="6">
        <f>SUM(C15:F15)</f>
        <v>140</v>
      </c>
      <c r="K15" s="4">
        <v>2017</v>
      </c>
      <c r="L15" s="6">
        <v>764750</v>
      </c>
      <c r="M15" s="6">
        <v>456413</v>
      </c>
      <c r="N15" s="6">
        <v>225901</v>
      </c>
      <c r="O15" s="6">
        <v>135086</v>
      </c>
      <c r="P15" s="6">
        <v>1582150</v>
      </c>
    </row>
    <row r="16" spans="2:16" ht="14.25">
      <c r="B16" s="2">
        <v>2021</v>
      </c>
      <c r="C16" s="2">
        <v>74</v>
      </c>
      <c r="D16" s="2">
        <v>59</v>
      </c>
      <c r="E16" s="2">
        <v>4</v>
      </c>
      <c r="F16" s="2">
        <v>3</v>
      </c>
      <c r="G16" s="2">
        <f>C16+D16+E16+F16</f>
        <v>140</v>
      </c>
      <c r="K16" s="2">
        <v>2021</v>
      </c>
      <c r="L16" s="6">
        <v>768250</v>
      </c>
      <c r="M16" s="6">
        <v>622267</v>
      </c>
      <c r="N16" s="6">
        <v>107533</v>
      </c>
      <c r="O16" s="6">
        <f>35476+44758</f>
        <v>80234</v>
      </c>
      <c r="P16" s="6">
        <f>L16+M16+N16+O16</f>
        <v>1578284</v>
      </c>
    </row>
    <row r="17" spans="2:16" ht="15" customHeight="1">
      <c r="B17" s="21" t="s">
        <v>16</v>
      </c>
      <c r="C17" s="21"/>
      <c r="D17" s="21"/>
      <c r="E17" s="21"/>
      <c r="F17" s="21"/>
      <c r="G17" s="23"/>
      <c r="K17" s="21" t="s">
        <v>16</v>
      </c>
      <c r="L17" s="21"/>
      <c r="M17" s="21"/>
      <c r="N17" s="21"/>
      <c r="O17" s="21"/>
      <c r="P17" s="23"/>
    </row>
    <row r="18" spans="2:16" ht="14.25">
      <c r="B18" s="24"/>
      <c r="C18" s="24"/>
      <c r="D18" s="24"/>
      <c r="E18" s="24"/>
      <c r="F18" s="24"/>
      <c r="G18" s="25"/>
      <c r="K18" s="24"/>
      <c r="L18" s="24"/>
      <c r="M18" s="24"/>
      <c r="N18" s="24"/>
      <c r="O18" s="24"/>
      <c r="P18" s="25"/>
    </row>
    <row r="19" spans="2:16" ht="14.25">
      <c r="B19" s="32"/>
      <c r="C19" s="32"/>
      <c r="D19" s="32"/>
      <c r="E19" s="32"/>
      <c r="F19" s="32"/>
      <c r="G19" s="32"/>
      <c r="K19" s="32"/>
      <c r="L19" s="32"/>
      <c r="M19" s="32"/>
      <c r="N19" s="32"/>
      <c r="O19" s="32"/>
      <c r="P19" s="32"/>
    </row>
    <row r="21" ht="14.25">
      <c r="B21" s="5" t="s">
        <v>18</v>
      </c>
    </row>
    <row r="22" spans="2:7" ht="14.25">
      <c r="B22" s="1" t="s">
        <v>0</v>
      </c>
      <c r="C22" s="1" t="s">
        <v>1</v>
      </c>
      <c r="D22" s="1" t="s">
        <v>2</v>
      </c>
      <c r="E22" s="1" t="s">
        <v>3</v>
      </c>
      <c r="F22" s="1" t="s">
        <v>6</v>
      </c>
      <c r="G22" s="1" t="s">
        <v>7</v>
      </c>
    </row>
    <row r="23" spans="2:7" ht="14.25">
      <c r="B23" s="2">
        <v>2009</v>
      </c>
      <c r="C23" s="3">
        <v>40.85</v>
      </c>
      <c r="D23" s="3">
        <v>40.18</v>
      </c>
      <c r="E23" s="3">
        <v>4.85</v>
      </c>
      <c r="F23" s="2">
        <v>14.12</v>
      </c>
      <c r="G23" s="2">
        <f>C23+D23+E23+F23</f>
        <v>100</v>
      </c>
    </row>
    <row r="24" spans="2:7" ht="14.25">
      <c r="B24" s="2">
        <v>2013</v>
      </c>
      <c r="C24" s="2">
        <v>41.36</v>
      </c>
      <c r="D24" s="2">
        <v>30.63</v>
      </c>
      <c r="E24" s="2">
        <v>10.46</v>
      </c>
      <c r="F24" s="2">
        <v>17.55</v>
      </c>
      <c r="G24" s="2">
        <f>C24+D24+E24+F24</f>
        <v>99.99999999999999</v>
      </c>
    </row>
    <row r="25" spans="2:7" ht="14.25">
      <c r="B25" s="2">
        <v>2017</v>
      </c>
      <c r="C25" s="2">
        <v>48.34</v>
      </c>
      <c r="D25" s="2">
        <v>28.85</v>
      </c>
      <c r="E25" s="2">
        <v>14.28</v>
      </c>
      <c r="F25" s="2">
        <v>8.53</v>
      </c>
      <c r="G25" s="2">
        <f>C25+D25+E25+F25</f>
        <v>100</v>
      </c>
    </row>
    <row r="26" spans="2:7" ht="14.25">
      <c r="B26" s="2">
        <v>2021</v>
      </c>
      <c r="C26" s="2">
        <v>48.68</v>
      </c>
      <c r="D26" s="2">
        <v>39.43</v>
      </c>
      <c r="E26" s="2">
        <v>6.81</v>
      </c>
      <c r="F26" s="2">
        <f>2.25+2.85</f>
        <v>5.1</v>
      </c>
      <c r="G26" s="26">
        <f>C26+D26+E26+F26</f>
        <v>100.02</v>
      </c>
    </row>
    <row r="27" spans="2:7" ht="14.25">
      <c r="B27" s="21" t="s">
        <v>16</v>
      </c>
      <c r="C27" s="21"/>
      <c r="D27" s="21"/>
      <c r="E27" s="21"/>
      <c r="F27" s="21"/>
      <c r="G27" s="23"/>
    </row>
    <row r="28" spans="2:7" ht="14.25">
      <c r="B28" s="24"/>
      <c r="C28" s="24"/>
      <c r="D28" s="24"/>
      <c r="E28" s="24"/>
      <c r="F28" s="24"/>
      <c r="G28" s="25"/>
    </row>
    <row r="31" ht="14.25">
      <c r="B31" t="s">
        <v>33</v>
      </c>
    </row>
  </sheetData>
  <sheetProtection/>
  <mergeCells count="4">
    <mergeCell ref="K17:P18"/>
    <mergeCell ref="B17:G18"/>
    <mergeCell ref="B27:G28"/>
    <mergeCell ref="B8:G9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E4" sqref="E4"/>
    </sheetView>
  </sheetViews>
  <sheetFormatPr defaultColWidth="9.140625" defaultRowHeight="15"/>
  <sheetData>
    <row r="1" spans="1:9" ht="14.25">
      <c r="A1" s="5" t="s">
        <v>35</v>
      </c>
      <c r="I1" s="5" t="s">
        <v>36</v>
      </c>
    </row>
    <row r="3" spans="2:13" ht="14.25">
      <c r="B3" s="1" t="s">
        <v>1</v>
      </c>
      <c r="C3" s="1" t="s">
        <v>2</v>
      </c>
      <c r="D3" s="1" t="s">
        <v>3</v>
      </c>
      <c r="E3" s="1" t="s">
        <v>10</v>
      </c>
      <c r="J3" t="s">
        <v>1</v>
      </c>
      <c r="K3" t="s">
        <v>2</v>
      </c>
      <c r="L3" t="s">
        <v>3</v>
      </c>
      <c r="M3" t="s">
        <v>10</v>
      </c>
    </row>
    <row r="4" spans="1:13" ht="14.25">
      <c r="A4" s="2" t="s">
        <v>21</v>
      </c>
      <c r="B4" s="2">
        <v>48.67</v>
      </c>
      <c r="C4" s="2">
        <v>39.12</v>
      </c>
      <c r="D4" s="2">
        <v>6</v>
      </c>
      <c r="E4" s="2">
        <v>2.85</v>
      </c>
      <c r="H4" s="2">
        <v>1</v>
      </c>
      <c r="I4" s="2" t="s">
        <v>21</v>
      </c>
      <c r="J4" s="2">
        <v>226842</v>
      </c>
      <c r="K4" s="2">
        <v>182335</v>
      </c>
      <c r="L4" s="2">
        <v>27945</v>
      </c>
      <c r="M4" s="2">
        <v>13273</v>
      </c>
    </row>
    <row r="5" spans="1:13" ht="14.25">
      <c r="A5" s="2" t="s">
        <v>22</v>
      </c>
      <c r="B5" s="2">
        <v>50.26</v>
      </c>
      <c r="C5" s="2">
        <v>41.45</v>
      </c>
      <c r="D5" s="2">
        <v>6.19</v>
      </c>
      <c r="E5" s="2">
        <v>0.43</v>
      </c>
      <c r="H5" s="2">
        <v>2</v>
      </c>
      <c r="I5" s="2" t="s">
        <v>22</v>
      </c>
      <c r="J5" s="2">
        <v>76924</v>
      </c>
      <c r="K5" s="2">
        <v>63431</v>
      </c>
      <c r="L5" s="2">
        <v>9480</v>
      </c>
      <c r="M5" s="2">
        <v>655</v>
      </c>
    </row>
    <row r="6" spans="1:13" ht="14.25">
      <c r="A6" s="2" t="s">
        <v>23</v>
      </c>
      <c r="B6" s="2">
        <v>52.77</v>
      </c>
      <c r="C6" s="2">
        <v>37.27</v>
      </c>
      <c r="D6" s="2">
        <v>7.1</v>
      </c>
      <c r="E6" s="2">
        <v>0.46</v>
      </c>
      <c r="H6" s="2">
        <v>3</v>
      </c>
      <c r="I6" s="2" t="s">
        <v>23</v>
      </c>
      <c r="J6" s="2">
        <v>91572</v>
      </c>
      <c r="K6" s="2">
        <v>64680</v>
      </c>
      <c r="L6" s="2">
        <v>12312</v>
      </c>
      <c r="M6" s="2">
        <v>795</v>
      </c>
    </row>
    <row r="7" spans="1:13" ht="14.25">
      <c r="A7" s="2" t="s">
        <v>24</v>
      </c>
      <c r="B7" s="2">
        <v>48.9</v>
      </c>
      <c r="C7" s="2">
        <v>40.77</v>
      </c>
      <c r="D7" s="2">
        <v>6.86</v>
      </c>
      <c r="E7" s="2">
        <v>1.02</v>
      </c>
      <c r="H7" s="2">
        <v>4</v>
      </c>
      <c r="I7" s="2" t="s">
        <v>24</v>
      </c>
      <c r="J7" s="2">
        <v>60543</v>
      </c>
      <c r="K7" s="2">
        <v>50479</v>
      </c>
      <c r="L7" s="2">
        <v>8493</v>
      </c>
      <c r="M7" s="2">
        <v>1268</v>
      </c>
    </row>
    <row r="8" spans="1:13" ht="14.25">
      <c r="A8" s="2" t="s">
        <v>25</v>
      </c>
      <c r="B8" s="2">
        <v>57.91</v>
      </c>
      <c r="C8" s="2">
        <v>31.52</v>
      </c>
      <c r="D8" s="2">
        <v>6.08</v>
      </c>
      <c r="E8" s="2">
        <v>0.6</v>
      </c>
      <c r="H8" s="2">
        <v>5</v>
      </c>
      <c r="I8" s="2" t="s">
        <v>25</v>
      </c>
      <c r="J8" s="2">
        <v>59023</v>
      </c>
      <c r="K8" s="2">
        <v>32128</v>
      </c>
      <c r="L8" s="2">
        <v>6202</v>
      </c>
      <c r="M8" s="2">
        <v>612</v>
      </c>
    </row>
    <row r="9" spans="1:13" ht="14.25">
      <c r="A9" s="2" t="s">
        <v>26</v>
      </c>
      <c r="B9" s="2">
        <v>55.22</v>
      </c>
      <c r="C9" s="2">
        <v>37.06</v>
      </c>
      <c r="D9" s="2">
        <v>4.41</v>
      </c>
      <c r="E9" s="2">
        <v>0.38</v>
      </c>
      <c r="H9" s="2">
        <v>6</v>
      </c>
      <c r="I9" s="2" t="s">
        <v>26</v>
      </c>
      <c r="J9" s="2">
        <v>86224</v>
      </c>
      <c r="K9" s="2">
        <v>57878</v>
      </c>
      <c r="L9" s="2">
        <v>6892</v>
      </c>
      <c r="M9" s="2">
        <v>593</v>
      </c>
    </row>
    <row r="10" spans="1:13" ht="14.25">
      <c r="A10" s="2" t="s">
        <v>27</v>
      </c>
      <c r="B10" s="2">
        <v>56</v>
      </c>
      <c r="C10" s="2">
        <v>30.46</v>
      </c>
      <c r="D10" s="2">
        <v>11.1</v>
      </c>
      <c r="E10" s="2">
        <v>0.5</v>
      </c>
      <c r="H10" s="2">
        <v>7</v>
      </c>
      <c r="I10" s="2" t="s">
        <v>27</v>
      </c>
      <c r="J10" s="2">
        <v>42355</v>
      </c>
      <c r="K10" s="2">
        <v>23038</v>
      </c>
      <c r="L10" s="2">
        <v>8394</v>
      </c>
      <c r="M10" s="2">
        <v>376</v>
      </c>
    </row>
    <row r="11" spans="1:13" ht="14.25">
      <c r="A11" s="2" t="s">
        <v>28</v>
      </c>
      <c r="B11" s="2">
        <v>35.84</v>
      </c>
      <c r="C11" s="2">
        <v>62.27</v>
      </c>
      <c r="D11" s="2">
        <v>0.17</v>
      </c>
      <c r="E11" s="2">
        <v>0.47</v>
      </c>
      <c r="H11" s="2">
        <v>8</v>
      </c>
      <c r="I11" s="2" t="s">
        <v>28</v>
      </c>
      <c r="J11" s="2">
        <v>13856</v>
      </c>
      <c r="K11" s="2">
        <v>24071</v>
      </c>
      <c r="L11" s="2">
        <v>64</v>
      </c>
      <c r="M11" s="2">
        <v>183</v>
      </c>
    </row>
    <row r="12" spans="1:13" ht="14.25">
      <c r="A12" s="2" t="s">
        <v>29</v>
      </c>
      <c r="B12" s="2">
        <v>28.11</v>
      </c>
      <c r="C12" s="2">
        <v>43.8</v>
      </c>
      <c r="D12" s="2">
        <v>9.37</v>
      </c>
      <c r="E12" s="2">
        <v>15.24</v>
      </c>
      <c r="H12" s="2">
        <v>9</v>
      </c>
      <c r="I12" s="2" t="s">
        <v>29</v>
      </c>
      <c r="J12" s="2">
        <v>30296</v>
      </c>
      <c r="K12" s="2">
        <v>47205</v>
      </c>
      <c r="L12" s="2">
        <v>10100</v>
      </c>
      <c r="M12" s="2">
        <v>16425</v>
      </c>
    </row>
    <row r="13" spans="1:13" ht="14.25">
      <c r="A13" s="2" t="s">
        <v>30</v>
      </c>
      <c r="B13" s="2">
        <v>38.03</v>
      </c>
      <c r="C13" s="2">
        <v>47.42</v>
      </c>
      <c r="D13" s="2">
        <v>10.34</v>
      </c>
      <c r="E13" s="2">
        <v>0</v>
      </c>
      <c r="H13" s="2">
        <v>10</v>
      </c>
      <c r="I13" s="2" t="s">
        <v>30</v>
      </c>
      <c r="J13" s="2">
        <v>27269</v>
      </c>
      <c r="K13" s="2">
        <v>33998</v>
      </c>
      <c r="L13" s="2">
        <v>7416</v>
      </c>
      <c r="M13" s="2">
        <v>319</v>
      </c>
    </row>
    <row r="14" spans="1:13" ht="14.25">
      <c r="A14" s="2" t="s">
        <v>31</v>
      </c>
      <c r="B14" s="2">
        <v>44.7</v>
      </c>
      <c r="C14" s="2">
        <v>45.13</v>
      </c>
      <c r="D14" s="2">
        <v>6.91</v>
      </c>
      <c r="E14" s="2">
        <v>0.7</v>
      </c>
      <c r="H14" s="2">
        <v>11</v>
      </c>
      <c r="I14" s="2" t="s">
        <v>31</v>
      </c>
      <c r="J14" s="2">
        <v>28742</v>
      </c>
      <c r="K14" s="2">
        <v>29020</v>
      </c>
      <c r="L14" s="2">
        <v>4445</v>
      </c>
      <c r="M14" s="2">
        <v>448</v>
      </c>
    </row>
    <row r="15" spans="1:13" ht="14.25">
      <c r="A15" s="2" t="s">
        <v>32</v>
      </c>
      <c r="B15" s="2">
        <v>53.85</v>
      </c>
      <c r="C15" s="2">
        <v>30.65</v>
      </c>
      <c r="D15" s="2">
        <v>12.67</v>
      </c>
      <c r="E15" s="2">
        <v>1.16</v>
      </c>
      <c r="H15" s="2">
        <v>12</v>
      </c>
      <c r="I15" s="2" t="s">
        <v>32</v>
      </c>
      <c r="J15" s="2">
        <v>24604</v>
      </c>
      <c r="K15" s="2">
        <v>14004</v>
      </c>
      <c r="L15" s="2">
        <v>5790</v>
      </c>
      <c r="M15" s="2">
        <v>529</v>
      </c>
    </row>
    <row r="16" spans="1:15" ht="14.25">
      <c r="A16" s="33"/>
      <c r="H16" s="2"/>
      <c r="I16" s="1" t="s">
        <v>34</v>
      </c>
      <c r="J16" s="1">
        <f>SUM(J4:J15)</f>
        <v>768250</v>
      </c>
      <c r="K16" s="1">
        <f>SUM(K4:K15)</f>
        <v>622267</v>
      </c>
      <c r="L16" s="1">
        <f>SUM(L4:L15)</f>
        <v>107533</v>
      </c>
      <c r="M16" s="1">
        <f>SUM(M4:M15)</f>
        <v>35476</v>
      </c>
      <c r="N16" s="5"/>
      <c r="O16" s="34"/>
    </row>
    <row r="17" ht="14.25">
      <c r="B17" s="5"/>
    </row>
    <row r="20" ht="14.25">
      <c r="B20" s="5" t="s">
        <v>37</v>
      </c>
    </row>
    <row r="22" spans="3:6" ht="14.25">
      <c r="C22" s="1" t="s">
        <v>1</v>
      </c>
      <c r="D22" s="1" t="s">
        <v>2</v>
      </c>
      <c r="E22" s="1" t="s">
        <v>3</v>
      </c>
      <c r="F22" s="1" t="s">
        <v>10</v>
      </c>
    </row>
    <row r="23" spans="1:7" ht="14.25">
      <c r="A23" s="2">
        <v>1</v>
      </c>
      <c r="B23" s="2" t="s">
        <v>21</v>
      </c>
      <c r="C23" s="2">
        <v>18</v>
      </c>
      <c r="D23" s="2">
        <v>15</v>
      </c>
      <c r="E23" s="2">
        <v>2</v>
      </c>
      <c r="F23" s="2">
        <v>1</v>
      </c>
      <c r="G23">
        <f>SUM(C23:F23)</f>
        <v>36</v>
      </c>
    </row>
    <row r="24" spans="1:7" ht="14.25">
      <c r="A24" s="2">
        <v>2</v>
      </c>
      <c r="B24" s="2" t="s">
        <v>22</v>
      </c>
      <c r="C24" s="2">
        <v>8</v>
      </c>
      <c r="D24" s="2">
        <v>6</v>
      </c>
      <c r="E24" s="2">
        <v>0</v>
      </c>
      <c r="F24" s="2">
        <v>0</v>
      </c>
      <c r="G24">
        <f>SUM(C24:F24)</f>
        <v>14</v>
      </c>
    </row>
    <row r="25" spans="1:7" ht="14.25">
      <c r="A25" s="2">
        <v>3</v>
      </c>
      <c r="B25" s="2" t="s">
        <v>23</v>
      </c>
      <c r="C25" s="2">
        <v>9</v>
      </c>
      <c r="D25" s="2">
        <v>6</v>
      </c>
      <c r="E25" s="2">
        <v>1</v>
      </c>
      <c r="F25" s="2">
        <v>0</v>
      </c>
      <c r="G25">
        <f>SUM(C25:F25)</f>
        <v>16</v>
      </c>
    </row>
    <row r="26" spans="1:7" ht="14.25">
      <c r="A26" s="2">
        <v>4</v>
      </c>
      <c r="B26" s="2" t="s">
        <v>24</v>
      </c>
      <c r="C26" s="2">
        <v>6</v>
      </c>
      <c r="D26" s="2">
        <v>5</v>
      </c>
      <c r="E26" s="2">
        <v>0</v>
      </c>
      <c r="F26" s="2">
        <v>0</v>
      </c>
      <c r="G26">
        <f>SUM(C26:F26)</f>
        <v>11</v>
      </c>
    </row>
    <row r="27" spans="1:7" ht="14.25">
      <c r="A27" s="2">
        <v>5</v>
      </c>
      <c r="B27" s="2" t="s">
        <v>25</v>
      </c>
      <c r="C27" s="2">
        <v>8</v>
      </c>
      <c r="D27" s="2">
        <v>4</v>
      </c>
      <c r="E27" s="2">
        <v>0</v>
      </c>
      <c r="F27" s="2">
        <v>0</v>
      </c>
      <c r="G27">
        <f>SUM(C27:F27)</f>
        <v>12</v>
      </c>
    </row>
    <row r="28" spans="1:7" ht="14.25">
      <c r="A28" s="2">
        <v>6</v>
      </c>
      <c r="B28" s="2" t="s">
        <v>26</v>
      </c>
      <c r="C28" s="2">
        <v>8</v>
      </c>
      <c r="D28" s="2">
        <v>6</v>
      </c>
      <c r="E28" s="2">
        <v>0</v>
      </c>
      <c r="F28" s="2">
        <v>0</v>
      </c>
      <c r="G28">
        <f>SUM(C28:F28)</f>
        <v>14</v>
      </c>
    </row>
    <row r="29" spans="1:7" ht="14.25">
      <c r="A29" s="2">
        <v>7</v>
      </c>
      <c r="B29" s="2" t="s">
        <v>27</v>
      </c>
      <c r="C29" s="2">
        <v>5</v>
      </c>
      <c r="D29" s="2">
        <v>2</v>
      </c>
      <c r="E29" s="2">
        <v>0</v>
      </c>
      <c r="F29" s="2">
        <v>0</v>
      </c>
      <c r="G29">
        <f>SUM(C29:F29)</f>
        <v>7</v>
      </c>
    </row>
    <row r="30" spans="1:7" ht="14.25">
      <c r="A30" s="2">
        <v>8</v>
      </c>
      <c r="B30" s="2" t="s">
        <v>28</v>
      </c>
      <c r="C30" s="2">
        <v>1</v>
      </c>
      <c r="D30" s="2">
        <v>2</v>
      </c>
      <c r="E30" s="2">
        <v>0</v>
      </c>
      <c r="F30" s="2">
        <v>0</v>
      </c>
      <c r="G30">
        <f>SUM(C30:F30)</f>
        <v>3</v>
      </c>
    </row>
    <row r="31" spans="1:7" ht="14.25">
      <c r="A31" s="2">
        <v>9</v>
      </c>
      <c r="B31" s="2" t="s">
        <v>29</v>
      </c>
      <c r="C31" s="2">
        <v>3</v>
      </c>
      <c r="D31" s="2">
        <v>5</v>
      </c>
      <c r="E31" s="2">
        <v>1</v>
      </c>
      <c r="F31" s="2">
        <v>2</v>
      </c>
      <c r="G31">
        <f>SUM(C31:F31)</f>
        <v>11</v>
      </c>
    </row>
    <row r="32" spans="1:7" ht="14.25">
      <c r="A32" s="2">
        <v>10</v>
      </c>
      <c r="B32" s="2" t="s">
        <v>30</v>
      </c>
      <c r="C32" s="2">
        <v>3</v>
      </c>
      <c r="D32" s="2">
        <v>4</v>
      </c>
      <c r="E32" s="2">
        <v>0</v>
      </c>
      <c r="F32" s="2">
        <v>0</v>
      </c>
      <c r="G32">
        <f>SUM(C32:F32)</f>
        <v>7</v>
      </c>
    </row>
    <row r="33" spans="1:7" ht="14.25">
      <c r="A33" s="2">
        <v>11</v>
      </c>
      <c r="B33" s="2" t="s">
        <v>31</v>
      </c>
      <c r="C33" s="2">
        <v>2</v>
      </c>
      <c r="D33" s="2">
        <v>3</v>
      </c>
      <c r="E33" s="2">
        <v>0</v>
      </c>
      <c r="F33" s="2">
        <v>0</v>
      </c>
      <c r="G33">
        <f>SUM(C33:F33)</f>
        <v>5</v>
      </c>
    </row>
    <row r="34" spans="1:7" ht="14.25">
      <c r="A34" s="2">
        <v>12</v>
      </c>
      <c r="B34" s="2" t="s">
        <v>32</v>
      </c>
      <c r="C34" s="2">
        <v>3</v>
      </c>
      <c r="D34" s="2">
        <v>1</v>
      </c>
      <c r="E34" s="2">
        <v>0</v>
      </c>
      <c r="F34" s="2">
        <v>0</v>
      </c>
      <c r="G34">
        <f>SUM(C34:F34)</f>
        <v>4</v>
      </c>
    </row>
    <row r="35" spans="1:7" ht="14.25">
      <c r="A35" s="2"/>
      <c r="B35" s="2"/>
      <c r="C35" s="1">
        <f>SUM(C23:C34)</f>
        <v>74</v>
      </c>
      <c r="D35" s="1">
        <f>SUM(D23:D34)</f>
        <v>59</v>
      </c>
      <c r="E35" s="1">
        <f>SUM(E23:E34)</f>
        <v>4</v>
      </c>
      <c r="F35" s="1">
        <f>SUM(F23:F34)</f>
        <v>3</v>
      </c>
      <c r="G35" s="11">
        <f>SUM(G23:G34)</f>
        <v>140</v>
      </c>
    </row>
    <row r="37" ht="14.25">
      <c r="B3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R18" sqref="R18"/>
    </sheetView>
  </sheetViews>
  <sheetFormatPr defaultColWidth="9.140625" defaultRowHeight="15"/>
  <sheetData>
    <row r="1" spans="1:9" ht="14.25">
      <c r="A1" s="5" t="s">
        <v>38</v>
      </c>
      <c r="I1" s="5" t="s">
        <v>39</v>
      </c>
    </row>
    <row r="3" spans="2:13" ht="14.2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4.25">
      <c r="A4" s="35" t="s">
        <v>21</v>
      </c>
      <c r="B4" s="2">
        <v>42.85</v>
      </c>
      <c r="C4" s="2">
        <v>44.05</v>
      </c>
      <c r="D4" s="2">
        <v>48.24</v>
      </c>
      <c r="E4" s="2">
        <v>48.67</v>
      </c>
      <c r="H4" s="2">
        <v>1</v>
      </c>
      <c r="I4" s="2" t="s">
        <v>21</v>
      </c>
      <c r="J4" s="2">
        <v>162757</v>
      </c>
      <c r="K4" s="2">
        <v>198834</v>
      </c>
      <c r="L4" s="2">
        <v>200517</v>
      </c>
      <c r="M4" s="2">
        <v>226842</v>
      </c>
    </row>
    <row r="5" spans="1:13" ht="14.25">
      <c r="A5" s="35" t="s">
        <v>22</v>
      </c>
      <c r="B5" s="2">
        <v>39.22</v>
      </c>
      <c r="C5" s="2">
        <v>39.24</v>
      </c>
      <c r="D5" s="2">
        <v>49.68</v>
      </c>
      <c r="E5" s="2">
        <v>50.26</v>
      </c>
      <c r="H5" s="2">
        <v>2</v>
      </c>
      <c r="I5" s="2" t="s">
        <v>22</v>
      </c>
      <c r="J5" s="2">
        <v>52038</v>
      </c>
      <c r="K5" s="2">
        <v>60833</v>
      </c>
      <c r="L5" s="2">
        <v>73066</v>
      </c>
      <c r="M5" s="2">
        <v>76924</v>
      </c>
    </row>
    <row r="6" spans="1:13" ht="14.25">
      <c r="A6" s="35" t="s">
        <v>23</v>
      </c>
      <c r="B6" s="2">
        <v>51.83</v>
      </c>
      <c r="C6" s="2">
        <v>44.18</v>
      </c>
      <c r="D6" s="2">
        <v>57.15</v>
      </c>
      <c r="E6" s="2">
        <v>52.77</v>
      </c>
      <c r="H6" s="2">
        <v>3</v>
      </c>
      <c r="I6" s="2" t="s">
        <v>23</v>
      </c>
      <c r="J6" s="2">
        <v>91723</v>
      </c>
      <c r="K6" s="2">
        <v>89637</v>
      </c>
      <c r="L6" s="2">
        <v>104162</v>
      </c>
      <c r="M6" s="2">
        <v>91572</v>
      </c>
    </row>
    <row r="7" spans="1:13" ht="14.25">
      <c r="A7" s="35" t="s">
        <v>24</v>
      </c>
      <c r="B7" s="2">
        <v>43.63</v>
      </c>
      <c r="C7" s="2">
        <v>43.5</v>
      </c>
      <c r="D7" s="2">
        <v>48.39</v>
      </c>
      <c r="E7" s="2">
        <v>48.9</v>
      </c>
      <c r="H7" s="2">
        <v>4</v>
      </c>
      <c r="I7" s="2" t="s">
        <v>24</v>
      </c>
      <c r="J7" s="2">
        <v>58289</v>
      </c>
      <c r="K7" s="2">
        <v>63584</v>
      </c>
      <c r="L7" s="2">
        <v>62787</v>
      </c>
      <c r="M7" s="2">
        <v>60543</v>
      </c>
    </row>
    <row r="8" spans="1:13" ht="14.25">
      <c r="A8" s="35" t="s">
        <v>25</v>
      </c>
      <c r="B8" s="2">
        <v>44.6</v>
      </c>
      <c r="C8" s="2">
        <v>46.62</v>
      </c>
      <c r="D8" s="2">
        <v>60.31</v>
      </c>
      <c r="E8" s="2">
        <v>57.91</v>
      </c>
      <c r="H8" s="2">
        <v>5</v>
      </c>
      <c r="I8" s="2" t="s">
        <v>25</v>
      </c>
      <c r="J8" s="2">
        <v>47284</v>
      </c>
      <c r="K8" s="2">
        <v>56481</v>
      </c>
      <c r="L8" s="2">
        <v>65684</v>
      </c>
      <c r="M8" s="2">
        <v>59023</v>
      </c>
    </row>
    <row r="9" spans="1:13" ht="14.25">
      <c r="A9" s="35" t="s">
        <v>26</v>
      </c>
      <c r="B9" s="2">
        <v>47.77</v>
      </c>
      <c r="C9" s="2">
        <v>43.26</v>
      </c>
      <c r="D9" s="2">
        <v>44.59</v>
      </c>
      <c r="E9" s="2">
        <v>55.22</v>
      </c>
      <c r="H9" s="2">
        <v>6</v>
      </c>
      <c r="I9" s="2" t="s">
        <v>26</v>
      </c>
      <c r="J9" s="2">
        <v>73255</v>
      </c>
      <c r="K9" s="2">
        <v>75086</v>
      </c>
      <c r="L9" s="2">
        <v>72881</v>
      </c>
      <c r="M9" s="2">
        <v>86224</v>
      </c>
    </row>
    <row r="10" spans="1:13" ht="14.25">
      <c r="A10" s="35" t="s">
        <v>27</v>
      </c>
      <c r="B10" s="2">
        <v>48.28</v>
      </c>
      <c r="C10" s="2">
        <v>46.94</v>
      </c>
      <c r="D10" s="2">
        <v>54.53</v>
      </c>
      <c r="E10" s="2">
        <v>56</v>
      </c>
      <c r="H10" s="2">
        <v>7</v>
      </c>
      <c r="I10" s="2" t="s">
        <v>27</v>
      </c>
      <c r="J10" s="2">
        <v>44564</v>
      </c>
      <c r="K10" s="2">
        <v>42897</v>
      </c>
      <c r="L10" s="2">
        <v>45637</v>
      </c>
      <c r="M10" s="2">
        <v>42355</v>
      </c>
    </row>
    <row r="11" spans="1:13" ht="14.25">
      <c r="A11" s="35" t="s">
        <v>28</v>
      </c>
      <c r="B11" s="2">
        <v>31.31</v>
      </c>
      <c r="C11" s="2">
        <v>24.32</v>
      </c>
      <c r="D11" s="2">
        <v>43.79</v>
      </c>
      <c r="E11" s="2">
        <v>35.84</v>
      </c>
      <c r="H11" s="2">
        <v>8</v>
      </c>
      <c r="I11" s="2" t="s">
        <v>28</v>
      </c>
      <c r="J11" s="2">
        <v>13692</v>
      </c>
      <c r="K11" s="2">
        <v>11385</v>
      </c>
      <c r="L11" s="2">
        <v>18387</v>
      </c>
      <c r="M11" s="2">
        <v>13856</v>
      </c>
    </row>
    <row r="12" spans="1:13" ht="14.25">
      <c r="A12" s="35" t="s">
        <v>29</v>
      </c>
      <c r="B12" s="2">
        <v>35.18</v>
      </c>
      <c r="C12" s="2">
        <v>32.9</v>
      </c>
      <c r="D12" s="2">
        <v>35.68</v>
      </c>
      <c r="E12" s="2">
        <v>28.11</v>
      </c>
      <c r="H12" s="2">
        <v>9</v>
      </c>
      <c r="I12" s="2" t="s">
        <v>29</v>
      </c>
      <c r="J12" s="2">
        <v>40964</v>
      </c>
      <c r="K12" s="2">
        <v>26433</v>
      </c>
      <c r="L12" s="2">
        <v>39247</v>
      </c>
      <c r="M12" s="2">
        <v>30296</v>
      </c>
    </row>
    <row r="13" spans="1:13" ht="14.25">
      <c r="A13" s="35" t="s">
        <v>30</v>
      </c>
      <c r="B13" s="2">
        <v>30.03</v>
      </c>
      <c r="C13" s="2">
        <v>32.9</v>
      </c>
      <c r="D13" s="2">
        <v>41.55</v>
      </c>
      <c r="E13" s="2">
        <v>38.03</v>
      </c>
      <c r="H13" s="2">
        <v>10</v>
      </c>
      <c r="I13" s="2" t="s">
        <v>30</v>
      </c>
      <c r="J13" s="2">
        <v>21992</v>
      </c>
      <c r="K13" s="2">
        <v>26433</v>
      </c>
      <c r="L13" s="2">
        <v>30406</v>
      </c>
      <c r="M13" s="2">
        <v>27269</v>
      </c>
    </row>
    <row r="14" spans="1:13" ht="14.25">
      <c r="A14" s="35" t="s">
        <v>31</v>
      </c>
      <c r="B14" s="2">
        <v>30.35</v>
      </c>
      <c r="C14" s="2">
        <v>33.66</v>
      </c>
      <c r="D14" s="2">
        <v>34.46</v>
      </c>
      <c r="E14" s="2">
        <v>44.7</v>
      </c>
      <c r="H14" s="2">
        <v>11</v>
      </c>
      <c r="I14" s="2" t="s">
        <v>31</v>
      </c>
      <c r="J14" s="2">
        <v>21168</v>
      </c>
      <c r="K14" s="2">
        <v>25103</v>
      </c>
      <c r="L14" s="2">
        <v>24795</v>
      </c>
      <c r="M14" s="2">
        <v>28742</v>
      </c>
    </row>
    <row r="15" spans="1:13" ht="14.25">
      <c r="A15" s="35" t="s">
        <v>32</v>
      </c>
      <c r="B15" s="2">
        <v>55.9</v>
      </c>
      <c r="C15" s="2">
        <v>42.36</v>
      </c>
      <c r="D15" s="2">
        <v>50.02</v>
      </c>
      <c r="E15" s="2">
        <v>53.85</v>
      </c>
      <c r="H15" s="2">
        <v>12</v>
      </c>
      <c r="I15" s="2" t="s">
        <v>32</v>
      </c>
      <c r="J15" s="2">
        <v>29091</v>
      </c>
      <c r="K15" s="2">
        <v>25148</v>
      </c>
      <c r="L15" s="2">
        <v>27222</v>
      </c>
      <c r="M15" s="2">
        <v>24604</v>
      </c>
    </row>
    <row r="16" spans="1:13" ht="14.25">
      <c r="A16" s="33"/>
      <c r="H16" s="2"/>
      <c r="I16" s="1" t="s">
        <v>34</v>
      </c>
      <c r="J16" s="1">
        <f>SUM(J4:J15)</f>
        <v>656817</v>
      </c>
      <c r="K16" s="1">
        <f>SUM(K4:K15)</f>
        <v>701854</v>
      </c>
      <c r="L16" s="1">
        <f>SUM(L4:L15)</f>
        <v>764791</v>
      </c>
      <c r="M16" s="1">
        <f>SUM(M4:M15)</f>
        <v>768250</v>
      </c>
    </row>
    <row r="17" ht="14.25">
      <c r="B17" s="5"/>
    </row>
    <row r="20" ht="14.25">
      <c r="B20" s="5" t="s">
        <v>40</v>
      </c>
    </row>
    <row r="22" spans="3:6" ht="14.25">
      <c r="C22" s="1">
        <v>2009</v>
      </c>
      <c r="D22" s="1">
        <v>2013</v>
      </c>
      <c r="E22" s="1">
        <v>2017</v>
      </c>
      <c r="F22" s="1">
        <v>2021</v>
      </c>
    </row>
    <row r="23" spans="1:6" ht="14.25">
      <c r="A23" s="2">
        <v>1</v>
      </c>
      <c r="B23" s="2" t="s">
        <v>21</v>
      </c>
      <c r="C23" s="2">
        <v>15</v>
      </c>
      <c r="D23" s="2">
        <v>16</v>
      </c>
      <c r="E23" s="2">
        <v>18</v>
      </c>
      <c r="F23" s="2">
        <v>18</v>
      </c>
    </row>
    <row r="24" spans="1:6" ht="14.25">
      <c r="A24" s="2">
        <v>2</v>
      </c>
      <c r="B24" s="2" t="s">
        <v>22</v>
      </c>
      <c r="C24" s="2">
        <v>5</v>
      </c>
      <c r="D24" s="2">
        <v>6</v>
      </c>
      <c r="E24" s="2">
        <v>8</v>
      </c>
      <c r="F24" s="2">
        <v>8</v>
      </c>
    </row>
    <row r="25" spans="1:6" ht="14.25">
      <c r="A25" s="2">
        <v>3</v>
      </c>
      <c r="B25" s="2" t="s">
        <v>23</v>
      </c>
      <c r="C25" s="2">
        <v>9</v>
      </c>
      <c r="D25" s="2">
        <v>9</v>
      </c>
      <c r="E25" s="2">
        <v>10</v>
      </c>
      <c r="F25" s="2">
        <v>9</v>
      </c>
    </row>
    <row r="26" spans="1:6" ht="14.25">
      <c r="A26" s="2">
        <v>4</v>
      </c>
      <c r="B26" s="2" t="s">
        <v>24</v>
      </c>
      <c r="C26" s="2">
        <v>6</v>
      </c>
      <c r="D26" s="2">
        <v>6</v>
      </c>
      <c r="E26" s="2">
        <v>6</v>
      </c>
      <c r="F26" s="2">
        <v>6</v>
      </c>
    </row>
    <row r="27" spans="1:6" ht="14.25">
      <c r="A27" s="2">
        <v>5</v>
      </c>
      <c r="B27" s="2" t="s">
        <v>25</v>
      </c>
      <c r="C27" s="2">
        <v>6</v>
      </c>
      <c r="D27" s="2">
        <v>6</v>
      </c>
      <c r="E27" s="2">
        <v>8</v>
      </c>
      <c r="F27" s="2">
        <v>8</v>
      </c>
    </row>
    <row r="28" spans="1:6" ht="14.25">
      <c r="A28" s="2">
        <v>6</v>
      </c>
      <c r="B28" s="2" t="s">
        <v>26</v>
      </c>
      <c r="C28" s="2">
        <v>7</v>
      </c>
      <c r="D28" s="2">
        <v>6</v>
      </c>
      <c r="E28" s="2">
        <v>7</v>
      </c>
      <c r="F28" s="2">
        <v>8</v>
      </c>
    </row>
    <row r="29" spans="1:6" ht="14.25">
      <c r="A29" s="2">
        <v>7</v>
      </c>
      <c r="B29" s="2" t="s">
        <v>27</v>
      </c>
      <c r="C29" s="2">
        <v>4</v>
      </c>
      <c r="D29" s="2">
        <v>4</v>
      </c>
      <c r="E29" s="2">
        <v>4</v>
      </c>
      <c r="F29" s="2">
        <v>5</v>
      </c>
    </row>
    <row r="30" spans="1:6" ht="14.25">
      <c r="A30" s="2">
        <v>8</v>
      </c>
      <c r="B30" s="2" t="s">
        <v>28</v>
      </c>
      <c r="C30" s="2">
        <v>1</v>
      </c>
      <c r="D30" s="2">
        <v>1</v>
      </c>
      <c r="E30" s="2">
        <v>1</v>
      </c>
      <c r="F30" s="2">
        <v>1</v>
      </c>
    </row>
    <row r="31" spans="1:6" ht="14.25">
      <c r="A31" s="2">
        <v>9</v>
      </c>
      <c r="B31" s="2" t="s">
        <v>29</v>
      </c>
      <c r="C31" s="2">
        <v>4</v>
      </c>
      <c r="D31" s="2">
        <v>4</v>
      </c>
      <c r="E31" s="2">
        <v>4</v>
      </c>
      <c r="F31" s="2">
        <v>3</v>
      </c>
    </row>
    <row r="32" spans="1:6" ht="14.25">
      <c r="A32" s="2">
        <v>10</v>
      </c>
      <c r="B32" s="2" t="s">
        <v>30</v>
      </c>
      <c r="C32" s="2">
        <v>3</v>
      </c>
      <c r="D32" s="2">
        <v>2</v>
      </c>
      <c r="E32" s="2">
        <v>3</v>
      </c>
      <c r="F32" s="2">
        <v>3</v>
      </c>
    </row>
    <row r="33" spans="1:6" ht="14.25">
      <c r="A33" s="2">
        <v>11</v>
      </c>
      <c r="B33" s="2" t="s">
        <v>31</v>
      </c>
      <c r="C33" s="2">
        <v>2</v>
      </c>
      <c r="D33" s="2">
        <v>2</v>
      </c>
      <c r="E33" s="2">
        <v>2</v>
      </c>
      <c r="F33" s="2">
        <v>2</v>
      </c>
    </row>
    <row r="34" spans="1:6" ht="14.25">
      <c r="A34" s="2">
        <v>12</v>
      </c>
      <c r="B34" s="2" t="s">
        <v>32</v>
      </c>
      <c r="C34" s="2">
        <v>3</v>
      </c>
      <c r="D34" s="2">
        <v>3</v>
      </c>
      <c r="E34" s="2">
        <v>3</v>
      </c>
      <c r="F34" s="2">
        <v>3</v>
      </c>
    </row>
    <row r="35" spans="1:6" ht="14.25">
      <c r="A35" s="2"/>
      <c r="B35" s="2"/>
      <c r="C35" s="1">
        <f>SUM(C23:C34)</f>
        <v>65</v>
      </c>
      <c r="D35" s="1">
        <f>SUM(D23:D34)</f>
        <v>65</v>
      </c>
      <c r="E35" s="1">
        <f>SUM(E23:E34)</f>
        <v>74</v>
      </c>
      <c r="F35" s="1">
        <f>SUM(F23:F34)</f>
        <v>74</v>
      </c>
    </row>
    <row r="37" ht="14.25">
      <c r="B3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5">
      <selection activeCell="A1" sqref="A1:N38"/>
    </sheetView>
  </sheetViews>
  <sheetFormatPr defaultColWidth="9.140625" defaultRowHeight="15"/>
  <sheetData>
    <row r="1" spans="1:9" ht="14.25">
      <c r="A1" s="5" t="s">
        <v>41</v>
      </c>
      <c r="I1" s="5" t="s">
        <v>42</v>
      </c>
    </row>
    <row r="3" spans="2:13" ht="14.2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4.25">
      <c r="A4" s="35" t="s">
        <v>21</v>
      </c>
      <c r="B4" s="2">
        <v>42.48</v>
      </c>
      <c r="C4" s="2">
        <v>33.56</v>
      </c>
      <c r="D4" s="2">
        <v>30.81</v>
      </c>
      <c r="E4" s="2">
        <v>39.12</v>
      </c>
      <c r="H4" s="2">
        <v>1</v>
      </c>
      <c r="I4" s="2" t="s">
        <v>21</v>
      </c>
      <c r="J4" s="2">
        <v>161332</v>
      </c>
      <c r="K4" s="2">
        <v>151472</v>
      </c>
      <c r="L4" s="2">
        <v>128065</v>
      </c>
      <c r="M4" s="2">
        <v>182335</v>
      </c>
    </row>
    <row r="5" spans="1:13" ht="14.25">
      <c r="A5" s="35" t="s">
        <v>22</v>
      </c>
      <c r="B5" s="2">
        <v>45.65</v>
      </c>
      <c r="C5" s="2">
        <v>34</v>
      </c>
      <c r="D5" s="2">
        <v>29.35</v>
      </c>
      <c r="E5" s="2">
        <v>41.45</v>
      </c>
      <c r="H5" s="2">
        <v>2</v>
      </c>
      <c r="I5" s="2" t="s">
        <v>22</v>
      </c>
      <c r="J5" s="2">
        <v>60569</v>
      </c>
      <c r="K5" s="2">
        <v>52703</v>
      </c>
      <c r="L5" s="2">
        <v>43163</v>
      </c>
      <c r="M5" s="2">
        <v>63431</v>
      </c>
    </row>
    <row r="6" spans="1:13" ht="14.25">
      <c r="A6" s="35" t="s">
        <v>23</v>
      </c>
      <c r="B6" s="2">
        <v>31.55</v>
      </c>
      <c r="C6" s="2">
        <v>22.86</v>
      </c>
      <c r="D6" s="2">
        <v>25.68</v>
      </c>
      <c r="E6" s="2">
        <v>37.27</v>
      </c>
      <c r="H6" s="2">
        <v>3</v>
      </c>
      <c r="I6" s="2" t="s">
        <v>23</v>
      </c>
      <c r="J6" s="2">
        <v>55841</v>
      </c>
      <c r="K6" s="2">
        <v>46374</v>
      </c>
      <c r="L6" s="2">
        <v>46799</v>
      </c>
      <c r="M6" s="2">
        <v>64680</v>
      </c>
    </row>
    <row r="7" spans="1:13" ht="14.25">
      <c r="A7" s="35" t="s">
        <v>24</v>
      </c>
      <c r="B7" s="2">
        <v>42.14</v>
      </c>
      <c r="C7" s="2">
        <v>32.2</v>
      </c>
      <c r="D7" s="2">
        <v>32.51</v>
      </c>
      <c r="E7" s="2">
        <v>40.77</v>
      </c>
      <c r="H7" s="2">
        <v>4</v>
      </c>
      <c r="I7" s="2" t="s">
        <v>24</v>
      </c>
      <c r="J7" s="2">
        <v>56303</v>
      </c>
      <c r="K7" s="2">
        <v>47061</v>
      </c>
      <c r="L7" s="2">
        <v>42177</v>
      </c>
      <c r="M7" s="2">
        <v>50479</v>
      </c>
    </row>
    <row r="8" spans="1:13" ht="14.25">
      <c r="A8" s="35" t="s">
        <v>25</v>
      </c>
      <c r="B8" s="2">
        <v>28.59</v>
      </c>
      <c r="C8" s="2">
        <v>17.72</v>
      </c>
      <c r="D8" s="2">
        <v>21.31</v>
      </c>
      <c r="E8" s="2">
        <v>31.52</v>
      </c>
      <c r="H8" s="2">
        <v>5</v>
      </c>
      <c r="I8" s="2" t="s">
        <v>25</v>
      </c>
      <c r="J8" s="2">
        <v>30310</v>
      </c>
      <c r="K8" s="2">
        <v>10552</v>
      </c>
      <c r="L8" s="2">
        <v>23207</v>
      </c>
      <c r="M8" s="2">
        <v>32128</v>
      </c>
    </row>
    <row r="9" spans="1:13" ht="14.25">
      <c r="A9" s="35" t="s">
        <v>26</v>
      </c>
      <c r="B9" s="2">
        <v>37.19</v>
      </c>
      <c r="C9" s="2">
        <v>26.96</v>
      </c>
      <c r="D9" s="2">
        <v>20.72</v>
      </c>
      <c r="E9" s="2">
        <v>37.06</v>
      </c>
      <c r="H9" s="2">
        <v>6</v>
      </c>
      <c r="I9" s="2" t="s">
        <v>26</v>
      </c>
      <c r="J9" s="2">
        <v>57035</v>
      </c>
      <c r="K9" s="2">
        <v>46788</v>
      </c>
      <c r="L9" s="2">
        <v>33868</v>
      </c>
      <c r="M9" s="2">
        <v>57878</v>
      </c>
    </row>
    <row r="10" spans="1:13" ht="14.25">
      <c r="A10" s="35" t="s">
        <v>27</v>
      </c>
      <c r="B10" s="2">
        <v>26.72</v>
      </c>
      <c r="C10" s="2">
        <v>20.81</v>
      </c>
      <c r="D10" s="2">
        <v>19.48</v>
      </c>
      <c r="E10" s="2">
        <v>30.46</v>
      </c>
      <c r="H10" s="2">
        <v>7</v>
      </c>
      <c r="I10" s="2" t="s">
        <v>27</v>
      </c>
      <c r="J10" s="2">
        <v>21805</v>
      </c>
      <c r="K10" s="2">
        <v>21549</v>
      </c>
      <c r="L10" s="2">
        <v>16302</v>
      </c>
      <c r="M10" s="2">
        <v>23038</v>
      </c>
    </row>
    <row r="11" spans="1:13" ht="14.25">
      <c r="A11" s="35" t="s">
        <v>28</v>
      </c>
      <c r="B11" s="2">
        <v>58.53</v>
      </c>
      <c r="C11" s="2">
        <v>47.9</v>
      </c>
      <c r="D11" s="2">
        <v>47.48</v>
      </c>
      <c r="E11" s="2">
        <v>62.27</v>
      </c>
      <c r="H11" s="2">
        <v>8</v>
      </c>
      <c r="I11" s="2" t="s">
        <v>28</v>
      </c>
      <c r="J11" s="2">
        <v>25596</v>
      </c>
      <c r="K11" s="2">
        <v>22426</v>
      </c>
      <c r="L11" s="2">
        <v>19935</v>
      </c>
      <c r="M11" s="2">
        <v>24071</v>
      </c>
    </row>
    <row r="12" spans="1:13" ht="14.25">
      <c r="A12" s="35" t="s">
        <v>29</v>
      </c>
      <c r="B12" s="2">
        <v>48.54</v>
      </c>
      <c r="C12" s="2">
        <v>39.34</v>
      </c>
      <c r="D12" s="2">
        <v>37.06</v>
      </c>
      <c r="E12" s="2">
        <v>43.8</v>
      </c>
      <c r="H12" s="2">
        <v>9</v>
      </c>
      <c r="I12" s="2" t="s">
        <v>29</v>
      </c>
      <c r="J12" s="2">
        <v>56515</v>
      </c>
      <c r="K12" s="2">
        <v>31605</v>
      </c>
      <c r="L12" s="2">
        <v>40763</v>
      </c>
      <c r="M12" s="2">
        <v>47205</v>
      </c>
    </row>
    <row r="13" spans="1:13" ht="14.25">
      <c r="A13" s="35" t="s">
        <v>30</v>
      </c>
      <c r="B13" s="2">
        <v>44.25</v>
      </c>
      <c r="C13" s="2">
        <v>39.34</v>
      </c>
      <c r="D13" s="2">
        <v>37.65</v>
      </c>
      <c r="E13" s="2">
        <v>47.42</v>
      </c>
      <c r="H13" s="2">
        <v>10</v>
      </c>
      <c r="I13" s="2" t="s">
        <v>30</v>
      </c>
      <c r="J13" s="2">
        <v>32400</v>
      </c>
      <c r="K13" s="2">
        <v>31605</v>
      </c>
      <c r="L13" s="2">
        <v>27550</v>
      </c>
      <c r="M13" s="2">
        <v>33998</v>
      </c>
    </row>
    <row r="14" spans="1:13" ht="14.25">
      <c r="A14" s="35" t="s">
        <v>31</v>
      </c>
      <c r="B14" s="2">
        <v>49.07</v>
      </c>
      <c r="C14" s="2">
        <v>40.41</v>
      </c>
      <c r="D14" s="2">
        <v>29.65</v>
      </c>
      <c r="E14" s="2">
        <v>45.13</v>
      </c>
      <c r="H14" s="2">
        <v>11</v>
      </c>
      <c r="I14" s="2" t="s">
        <v>31</v>
      </c>
      <c r="J14" s="2">
        <v>34230</v>
      </c>
      <c r="K14" s="2">
        <v>30137</v>
      </c>
      <c r="L14" s="2">
        <v>21331</v>
      </c>
      <c r="M14" s="2">
        <v>29020</v>
      </c>
    </row>
    <row r="15" spans="1:13" ht="14.25">
      <c r="A15" s="35" t="s">
        <v>32</v>
      </c>
      <c r="B15" s="2">
        <v>35.6</v>
      </c>
      <c r="C15" s="2">
        <v>22.76</v>
      </c>
      <c r="D15" s="2">
        <v>24.57</v>
      </c>
      <c r="E15" s="2">
        <v>30.65</v>
      </c>
      <c r="H15" s="2">
        <v>12</v>
      </c>
      <c r="I15" s="2" t="s">
        <v>32</v>
      </c>
      <c r="J15" s="2">
        <v>18527</v>
      </c>
      <c r="K15" s="2">
        <v>13509</v>
      </c>
      <c r="L15" s="2">
        <v>13321</v>
      </c>
      <c r="M15" s="2">
        <v>14004</v>
      </c>
    </row>
    <row r="16" spans="1:13" ht="14.25">
      <c r="A16" s="33"/>
      <c r="H16" s="2"/>
      <c r="I16" s="1" t="s">
        <v>34</v>
      </c>
      <c r="J16" s="1">
        <f>SUM(J4:J15)</f>
        <v>610463</v>
      </c>
      <c r="K16" s="1">
        <f>SUM(K4:K15)</f>
        <v>505781</v>
      </c>
      <c r="L16" s="1">
        <f>SUM(L4:L15)</f>
        <v>456481</v>
      </c>
      <c r="M16" s="1">
        <f>SUM(M4:M15)</f>
        <v>622267</v>
      </c>
    </row>
    <row r="17" ht="14.25">
      <c r="B17" s="5"/>
    </row>
    <row r="20" ht="14.25">
      <c r="B20" s="5" t="s">
        <v>43</v>
      </c>
    </row>
    <row r="22" spans="3:6" ht="14.25">
      <c r="C22" s="1">
        <v>2009</v>
      </c>
      <c r="D22" s="1">
        <v>2013</v>
      </c>
      <c r="E22" s="1">
        <v>2017</v>
      </c>
      <c r="F22" s="1">
        <v>2021</v>
      </c>
    </row>
    <row r="23" spans="1:6" ht="14.25">
      <c r="A23" s="2">
        <v>1</v>
      </c>
      <c r="B23" s="2" t="s">
        <v>21</v>
      </c>
      <c r="C23" s="2">
        <v>15</v>
      </c>
      <c r="D23" s="2">
        <v>11</v>
      </c>
      <c r="E23" s="2">
        <v>11</v>
      </c>
      <c r="F23" s="2">
        <v>15</v>
      </c>
    </row>
    <row r="24" spans="1:6" ht="14.25">
      <c r="A24" s="2">
        <v>2</v>
      </c>
      <c r="B24" s="2" t="s">
        <v>22</v>
      </c>
      <c r="C24" s="2">
        <v>7</v>
      </c>
      <c r="D24" s="2">
        <v>5</v>
      </c>
      <c r="E24" s="2">
        <v>4</v>
      </c>
      <c r="F24" s="2">
        <v>6</v>
      </c>
    </row>
    <row r="25" spans="1:6" ht="14.25">
      <c r="A25" s="2">
        <v>3</v>
      </c>
      <c r="B25" s="2" t="s">
        <v>23</v>
      </c>
      <c r="C25" s="2">
        <v>6</v>
      </c>
      <c r="D25" s="2">
        <v>4</v>
      </c>
      <c r="E25" s="2">
        <v>4</v>
      </c>
      <c r="F25" s="2">
        <v>6</v>
      </c>
    </row>
    <row r="26" spans="1:6" ht="14.25">
      <c r="A26" s="2">
        <v>4</v>
      </c>
      <c r="B26" s="2" t="s">
        <v>24</v>
      </c>
      <c r="C26" s="2">
        <v>6</v>
      </c>
      <c r="D26" s="2">
        <v>5</v>
      </c>
      <c r="E26" s="2">
        <v>4</v>
      </c>
      <c r="F26" s="2">
        <v>5</v>
      </c>
    </row>
    <row r="27" spans="1:6" ht="14.25">
      <c r="A27" s="2">
        <v>5</v>
      </c>
      <c r="B27" s="2" t="s">
        <v>25</v>
      </c>
      <c r="C27" s="2">
        <v>4</v>
      </c>
      <c r="D27" s="2">
        <v>3</v>
      </c>
      <c r="E27" s="2">
        <v>3</v>
      </c>
      <c r="F27" s="2">
        <v>4</v>
      </c>
    </row>
    <row r="28" spans="1:6" ht="14.25">
      <c r="A28" s="2">
        <v>6</v>
      </c>
      <c r="B28" s="2" t="s">
        <v>26</v>
      </c>
      <c r="C28" s="2">
        <v>7</v>
      </c>
      <c r="D28" s="2">
        <v>4</v>
      </c>
      <c r="E28" s="2">
        <v>3</v>
      </c>
      <c r="F28" s="2">
        <v>6</v>
      </c>
    </row>
    <row r="29" spans="1:6" ht="14.25">
      <c r="A29" s="2">
        <v>7</v>
      </c>
      <c r="B29" s="2" t="s">
        <v>27</v>
      </c>
      <c r="C29" s="2">
        <v>3</v>
      </c>
      <c r="D29" s="2">
        <v>2</v>
      </c>
      <c r="E29" s="2">
        <v>1</v>
      </c>
      <c r="F29" s="2">
        <v>2</v>
      </c>
    </row>
    <row r="30" spans="1:6" ht="14.25">
      <c r="A30" s="2">
        <v>8</v>
      </c>
      <c r="B30" s="2" t="s">
        <v>28</v>
      </c>
      <c r="C30" s="2">
        <v>3</v>
      </c>
      <c r="D30" s="2">
        <v>3</v>
      </c>
      <c r="E30" s="2">
        <v>2</v>
      </c>
      <c r="F30" s="2">
        <v>2</v>
      </c>
    </row>
    <row r="31" spans="1:6" ht="14.25">
      <c r="A31" s="2">
        <v>9</v>
      </c>
      <c r="B31" s="2" t="s">
        <v>29</v>
      </c>
      <c r="C31" s="2">
        <v>7</v>
      </c>
      <c r="D31" s="2">
        <v>5</v>
      </c>
      <c r="E31" s="2">
        <v>5</v>
      </c>
      <c r="F31" s="2">
        <v>5</v>
      </c>
    </row>
    <row r="32" spans="1:6" ht="14.25">
      <c r="A32" s="2">
        <v>10</v>
      </c>
      <c r="B32" s="2" t="s">
        <v>30</v>
      </c>
      <c r="C32" s="2">
        <v>4</v>
      </c>
      <c r="D32" s="2">
        <v>4</v>
      </c>
      <c r="E32" s="2">
        <v>3</v>
      </c>
      <c r="F32" s="2">
        <v>4</v>
      </c>
    </row>
    <row r="33" spans="1:6" ht="14.25">
      <c r="A33" s="2">
        <v>11</v>
      </c>
      <c r="B33" s="2" t="s">
        <v>31</v>
      </c>
      <c r="C33" s="2">
        <v>4</v>
      </c>
      <c r="D33" s="2">
        <v>3</v>
      </c>
      <c r="E33" s="2">
        <v>2</v>
      </c>
      <c r="F33" s="2">
        <v>3</v>
      </c>
    </row>
    <row r="34" spans="1:6" ht="14.25">
      <c r="A34" s="2">
        <v>12</v>
      </c>
      <c r="B34" s="2" t="s">
        <v>32</v>
      </c>
      <c r="C34" s="2">
        <v>2</v>
      </c>
      <c r="D34" s="2">
        <v>1</v>
      </c>
      <c r="E34" s="2">
        <v>1</v>
      </c>
      <c r="F34" s="2">
        <v>1</v>
      </c>
    </row>
    <row r="35" spans="1:6" ht="14.25">
      <c r="A35" s="2"/>
      <c r="B35" s="2"/>
      <c r="C35" s="1">
        <f>SUM(C23:C34)</f>
        <v>68</v>
      </c>
      <c r="D35" s="1">
        <f>SUM(D23:D34)</f>
        <v>50</v>
      </c>
      <c r="E35" s="1">
        <f>SUM(E23:E34)</f>
        <v>43</v>
      </c>
      <c r="F35" s="1">
        <f>SUM(F23:F34)</f>
        <v>59</v>
      </c>
    </row>
    <row r="37" ht="14.25">
      <c r="B3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4">
      <selection activeCell="A1" sqref="A1:N38"/>
    </sheetView>
  </sheetViews>
  <sheetFormatPr defaultColWidth="9.140625" defaultRowHeight="15"/>
  <cols>
    <col min="1" max="1" width="11.140625" style="0" customWidth="1"/>
  </cols>
  <sheetData>
    <row r="1" spans="1:9" ht="14.25">
      <c r="A1" s="5" t="s">
        <v>44</v>
      </c>
      <c r="I1" s="5" t="s">
        <v>45</v>
      </c>
    </row>
    <row r="3" spans="2:13" ht="14.2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4.25">
      <c r="A4" s="35" t="s">
        <v>21</v>
      </c>
      <c r="B4" s="2">
        <v>4.62</v>
      </c>
      <c r="C4" s="2">
        <v>7.84</v>
      </c>
      <c r="D4" s="2">
        <v>13.45</v>
      </c>
      <c r="E4" s="2">
        <v>6</v>
      </c>
      <c r="H4" s="2">
        <v>1</v>
      </c>
      <c r="I4" s="2" t="s">
        <v>21</v>
      </c>
      <c r="J4" s="2">
        <v>17552</v>
      </c>
      <c r="K4" s="2">
        <v>35394</v>
      </c>
      <c r="L4" s="2">
        <v>55894</v>
      </c>
      <c r="M4" s="2">
        <v>27945</v>
      </c>
    </row>
    <row r="5" spans="1:13" ht="14.25">
      <c r="A5" s="35" t="s">
        <v>22</v>
      </c>
      <c r="B5" s="2">
        <v>7.28</v>
      </c>
      <c r="C5" s="2">
        <v>7.49</v>
      </c>
      <c r="D5" s="2">
        <v>14.92</v>
      </c>
      <c r="E5" s="2">
        <v>6.19</v>
      </c>
      <c r="H5" s="2">
        <v>2</v>
      </c>
      <c r="I5" s="2" t="s">
        <v>22</v>
      </c>
      <c r="J5" s="2">
        <v>9655</v>
      </c>
      <c r="K5" s="2">
        <v>11605</v>
      </c>
      <c r="L5" s="2">
        <v>21941</v>
      </c>
      <c r="M5" s="2">
        <v>9480</v>
      </c>
    </row>
    <row r="6" spans="1:13" ht="14.25">
      <c r="A6" s="35" t="s">
        <v>23</v>
      </c>
      <c r="B6" s="2">
        <v>6.13</v>
      </c>
      <c r="C6" s="2">
        <v>9.7</v>
      </c>
      <c r="D6" s="2">
        <v>11.73</v>
      </c>
      <c r="E6" s="2">
        <v>7.1</v>
      </c>
      <c r="H6" s="2">
        <v>3</v>
      </c>
      <c r="I6" s="2" t="s">
        <v>23</v>
      </c>
      <c r="J6" s="2">
        <v>10857</v>
      </c>
      <c r="K6" s="2">
        <v>12677</v>
      </c>
      <c r="L6" s="2">
        <v>21380</v>
      </c>
      <c r="M6" s="2">
        <v>12312</v>
      </c>
    </row>
    <row r="7" spans="1:13" ht="14.25">
      <c r="A7" s="35" t="s">
        <v>24</v>
      </c>
      <c r="B7" s="2">
        <v>3.42</v>
      </c>
      <c r="C7" s="2">
        <v>9.86</v>
      </c>
      <c r="D7" s="2">
        <v>15</v>
      </c>
      <c r="E7" s="2">
        <v>6.86</v>
      </c>
      <c r="H7" s="2">
        <v>4</v>
      </c>
      <c r="I7" s="2" t="s">
        <v>24</v>
      </c>
      <c r="J7" s="2">
        <v>4572</v>
      </c>
      <c r="K7" s="2">
        <v>14416</v>
      </c>
      <c r="L7" s="2">
        <v>19465</v>
      </c>
      <c r="M7" s="2">
        <v>8493</v>
      </c>
    </row>
    <row r="8" spans="1:13" ht="14.25">
      <c r="A8" s="35" t="s">
        <v>25</v>
      </c>
      <c r="B8" s="2">
        <v>3.59</v>
      </c>
      <c r="C8" s="2">
        <v>8.71</v>
      </c>
      <c r="D8" s="2">
        <v>11.24</v>
      </c>
      <c r="E8" s="2">
        <v>6.08</v>
      </c>
      <c r="H8" s="2">
        <v>5</v>
      </c>
      <c r="I8" s="2" t="s">
        <v>25</v>
      </c>
      <c r="J8" s="2">
        <v>3810</v>
      </c>
      <c r="K8" s="2">
        <v>21475</v>
      </c>
      <c r="L8" s="2">
        <v>12246</v>
      </c>
      <c r="M8" s="2">
        <v>6202</v>
      </c>
    </row>
    <row r="9" spans="1:13" ht="14.25">
      <c r="A9" s="35" t="s">
        <v>26</v>
      </c>
      <c r="B9" s="2">
        <v>4.58</v>
      </c>
      <c r="C9" s="2">
        <v>10.65</v>
      </c>
      <c r="D9" s="2">
        <v>14.4</v>
      </c>
      <c r="E9" s="2">
        <v>4.41</v>
      </c>
      <c r="H9" s="2">
        <v>6</v>
      </c>
      <c r="I9" s="2" t="s">
        <v>26</v>
      </c>
      <c r="J9" s="2">
        <v>7016</v>
      </c>
      <c r="K9" s="2">
        <v>18484</v>
      </c>
      <c r="L9" s="2">
        <v>23536</v>
      </c>
      <c r="M9" s="2">
        <v>6892</v>
      </c>
    </row>
    <row r="10" spans="1:13" ht="14.25">
      <c r="A10" s="35" t="s">
        <v>27</v>
      </c>
      <c r="B10" s="2">
        <v>10.84</v>
      </c>
      <c r="C10" s="2">
        <v>23.58</v>
      </c>
      <c r="D10" s="2">
        <v>23.62</v>
      </c>
      <c r="E10" s="2">
        <v>11.1</v>
      </c>
      <c r="H10" s="2">
        <v>7</v>
      </c>
      <c r="I10" s="2" t="s">
        <v>27</v>
      </c>
      <c r="J10" s="2">
        <v>8844</v>
      </c>
      <c r="K10" s="2">
        <v>19022</v>
      </c>
      <c r="L10" s="2">
        <v>19764</v>
      </c>
      <c r="M10" s="2">
        <v>8394</v>
      </c>
    </row>
    <row r="11" spans="1:13" ht="14.25">
      <c r="A11" s="35" t="s">
        <v>28</v>
      </c>
      <c r="B11" s="2">
        <v>2.78</v>
      </c>
      <c r="C11" s="2">
        <v>12.07</v>
      </c>
      <c r="D11" s="2">
        <v>7</v>
      </c>
      <c r="E11" s="2">
        <v>0.17</v>
      </c>
      <c r="H11" s="2">
        <v>8</v>
      </c>
      <c r="I11" s="2" t="s">
        <v>28</v>
      </c>
      <c r="J11" s="2">
        <v>1214</v>
      </c>
      <c r="K11" s="2">
        <v>5650</v>
      </c>
      <c r="L11" s="2">
        <v>2938</v>
      </c>
      <c r="M11" s="2">
        <v>64</v>
      </c>
    </row>
    <row r="12" spans="1:13" ht="14.25">
      <c r="A12" s="35" t="s">
        <v>29</v>
      </c>
      <c r="B12" s="2">
        <v>2.42</v>
      </c>
      <c r="C12" s="2">
        <v>10.98</v>
      </c>
      <c r="D12" s="2">
        <v>11.58</v>
      </c>
      <c r="E12" s="2">
        <v>9.37</v>
      </c>
      <c r="H12" s="2">
        <v>9</v>
      </c>
      <c r="I12" s="2" t="s">
        <v>29</v>
      </c>
      <c r="J12" s="2">
        <v>2813</v>
      </c>
      <c r="K12" s="2">
        <v>8820</v>
      </c>
      <c r="L12" s="2">
        <v>12737</v>
      </c>
      <c r="M12" s="2">
        <v>10100</v>
      </c>
    </row>
    <row r="13" spans="1:13" ht="14.25">
      <c r="A13" s="35" t="s">
        <v>30</v>
      </c>
      <c r="B13" s="2">
        <v>3.5</v>
      </c>
      <c r="C13" s="2">
        <v>10.98</v>
      </c>
      <c r="D13" s="2">
        <v>15.32</v>
      </c>
      <c r="E13" s="2">
        <v>10.34</v>
      </c>
      <c r="H13" s="2">
        <v>10</v>
      </c>
      <c r="I13" s="2" t="s">
        <v>30</v>
      </c>
      <c r="J13" s="2">
        <v>2566</v>
      </c>
      <c r="K13" s="2">
        <v>8820</v>
      </c>
      <c r="L13" s="2">
        <v>11210</v>
      </c>
      <c r="M13" s="2">
        <v>7416</v>
      </c>
    </row>
    <row r="14" spans="1:13" ht="14.25">
      <c r="A14" s="35" t="s">
        <v>31</v>
      </c>
      <c r="B14" s="2">
        <v>5.41</v>
      </c>
      <c r="C14" s="2">
        <v>13.43</v>
      </c>
      <c r="D14" s="2">
        <v>17.05</v>
      </c>
      <c r="E14" s="2">
        <v>6.91</v>
      </c>
      <c r="H14" s="2">
        <v>11</v>
      </c>
      <c r="I14" s="2" t="s">
        <v>31</v>
      </c>
      <c r="J14" s="2">
        <v>3774</v>
      </c>
      <c r="K14" s="2">
        <v>10019</v>
      </c>
      <c r="L14" s="2">
        <v>12267</v>
      </c>
      <c r="M14" s="2">
        <v>4445</v>
      </c>
    </row>
    <row r="15" spans="1:13" ht="14.25">
      <c r="A15" s="35" t="s">
        <v>32</v>
      </c>
      <c r="B15" s="2">
        <v>1.93</v>
      </c>
      <c r="C15" s="2">
        <v>19.43</v>
      </c>
      <c r="D15" s="2">
        <v>23.23</v>
      </c>
      <c r="E15" s="2">
        <v>12.67</v>
      </c>
      <c r="H15" s="2">
        <v>12</v>
      </c>
      <c r="I15" s="2" t="s">
        <v>32</v>
      </c>
      <c r="J15" s="2">
        <v>1005</v>
      </c>
      <c r="K15" s="2">
        <v>11534</v>
      </c>
      <c r="L15" s="2">
        <v>12597</v>
      </c>
      <c r="M15" s="2">
        <v>5790</v>
      </c>
    </row>
    <row r="16" spans="1:13" ht="14.25">
      <c r="A16" s="33"/>
      <c r="H16" s="2"/>
      <c r="I16" s="1" t="s">
        <v>34</v>
      </c>
      <c r="J16" s="1">
        <f>SUM(J4:J15)</f>
        <v>73678</v>
      </c>
      <c r="K16" s="1">
        <f>SUM(K4:K15)</f>
        <v>177916</v>
      </c>
      <c r="L16" s="1">
        <f>SUM(L4:L15)</f>
        <v>225975</v>
      </c>
      <c r="M16" s="1">
        <f>SUM(M4:M15)</f>
        <v>107533</v>
      </c>
    </row>
    <row r="17" ht="14.25">
      <c r="B17" s="5"/>
    </row>
    <row r="20" ht="14.25">
      <c r="B20" s="5" t="s">
        <v>46</v>
      </c>
    </row>
    <row r="22" spans="3:6" ht="14.25">
      <c r="C22" s="1">
        <v>2009</v>
      </c>
      <c r="D22" s="1">
        <v>2013</v>
      </c>
      <c r="E22" s="1">
        <v>2017</v>
      </c>
      <c r="F22" s="1">
        <v>2021</v>
      </c>
    </row>
    <row r="23" spans="1:6" ht="14.25">
      <c r="A23" s="2">
        <v>1</v>
      </c>
      <c r="B23" s="2" t="s">
        <v>21</v>
      </c>
      <c r="C23" s="2">
        <v>1</v>
      </c>
      <c r="D23" s="2">
        <v>3</v>
      </c>
      <c r="E23" s="2">
        <v>5</v>
      </c>
      <c r="F23" s="2">
        <v>2</v>
      </c>
    </row>
    <row r="24" spans="1:6" ht="14.25">
      <c r="A24" s="2">
        <v>2</v>
      </c>
      <c r="B24" s="2" t="s">
        <v>22</v>
      </c>
      <c r="C24" s="2">
        <v>1</v>
      </c>
      <c r="D24" s="2">
        <v>1</v>
      </c>
      <c r="E24" s="2">
        <v>2</v>
      </c>
      <c r="F24" s="2">
        <v>0</v>
      </c>
    </row>
    <row r="25" spans="1:6" ht="14.25">
      <c r="A25" s="2">
        <v>3</v>
      </c>
      <c r="B25" s="2" t="s">
        <v>23</v>
      </c>
      <c r="C25" s="2">
        <v>1</v>
      </c>
      <c r="D25" s="2">
        <v>2</v>
      </c>
      <c r="E25" s="2">
        <v>2</v>
      </c>
      <c r="F25" s="2">
        <v>1</v>
      </c>
    </row>
    <row r="26" spans="1:6" ht="14.25">
      <c r="A26" s="2">
        <v>4</v>
      </c>
      <c r="B26" s="2" t="s">
        <v>24</v>
      </c>
      <c r="C26" s="2">
        <v>0</v>
      </c>
      <c r="D26" s="2">
        <v>1</v>
      </c>
      <c r="E26" s="2">
        <v>1</v>
      </c>
      <c r="F26" s="2">
        <v>0</v>
      </c>
    </row>
    <row r="27" spans="1:6" ht="14.25">
      <c r="A27" s="2">
        <v>5</v>
      </c>
      <c r="B27" s="2" t="s">
        <v>25</v>
      </c>
      <c r="C27" s="2"/>
      <c r="D27" s="2">
        <v>1</v>
      </c>
      <c r="E27" s="2">
        <v>1</v>
      </c>
      <c r="F27" s="2">
        <v>0</v>
      </c>
    </row>
    <row r="28" spans="1:6" ht="14.25">
      <c r="A28" s="2">
        <v>6</v>
      </c>
      <c r="B28" s="2" t="s">
        <v>26</v>
      </c>
      <c r="C28" s="2">
        <v>0</v>
      </c>
      <c r="D28" s="2">
        <v>2</v>
      </c>
      <c r="E28" s="2">
        <v>2</v>
      </c>
      <c r="F28" s="2">
        <v>0</v>
      </c>
    </row>
    <row r="29" spans="1:6" ht="14.25">
      <c r="A29" s="2">
        <v>7</v>
      </c>
      <c r="B29" s="2" t="s">
        <v>27</v>
      </c>
      <c r="C29" s="2">
        <v>1</v>
      </c>
      <c r="D29" s="2">
        <v>2</v>
      </c>
      <c r="E29" s="2">
        <v>2</v>
      </c>
      <c r="F29" s="2">
        <v>0</v>
      </c>
    </row>
    <row r="30" spans="1:6" ht="14.25">
      <c r="A30" s="2">
        <v>8</v>
      </c>
      <c r="B30" s="2" t="s">
        <v>28</v>
      </c>
      <c r="C30" s="2">
        <v>0</v>
      </c>
      <c r="D30" s="2">
        <v>0</v>
      </c>
      <c r="E30" s="2">
        <v>0</v>
      </c>
      <c r="F30" s="2">
        <v>0</v>
      </c>
    </row>
    <row r="31" spans="1:6" ht="14.25">
      <c r="A31" s="2">
        <v>9</v>
      </c>
      <c r="B31" s="2" t="s">
        <v>29</v>
      </c>
      <c r="C31" s="2"/>
      <c r="D31" s="2">
        <v>1</v>
      </c>
      <c r="E31" s="2">
        <v>1</v>
      </c>
      <c r="F31" s="2">
        <v>1</v>
      </c>
    </row>
    <row r="32" spans="1:6" ht="14.25">
      <c r="A32" s="2">
        <v>10</v>
      </c>
      <c r="B32" s="2" t="s">
        <v>30</v>
      </c>
      <c r="C32" s="2">
        <v>0</v>
      </c>
      <c r="D32" s="2">
        <v>1</v>
      </c>
      <c r="E32" s="2">
        <v>1</v>
      </c>
      <c r="F32" s="2">
        <v>0</v>
      </c>
    </row>
    <row r="33" spans="1:6" ht="14.25">
      <c r="A33" s="2">
        <v>11</v>
      </c>
      <c r="B33" s="2" t="s">
        <v>31</v>
      </c>
      <c r="C33" s="2">
        <v>0</v>
      </c>
      <c r="D33" s="2">
        <v>1</v>
      </c>
      <c r="E33" s="2">
        <v>1</v>
      </c>
      <c r="F33" s="2">
        <v>0</v>
      </c>
    </row>
    <row r="34" spans="1:6" ht="14.25">
      <c r="A34" s="2">
        <v>12</v>
      </c>
      <c r="B34" s="2" t="s">
        <v>32</v>
      </c>
      <c r="C34" s="2">
        <v>0</v>
      </c>
      <c r="D34" s="2">
        <v>1</v>
      </c>
      <c r="E34" s="2">
        <v>1</v>
      </c>
      <c r="F34" s="2">
        <v>0</v>
      </c>
    </row>
    <row r="35" spans="1:6" ht="14.25">
      <c r="A35" s="2"/>
      <c r="B35" s="2"/>
      <c r="C35" s="1">
        <f>SUM(C23:C34)</f>
        <v>4</v>
      </c>
      <c r="D35" s="1">
        <f>SUM(D23:D34)</f>
        <v>16</v>
      </c>
      <c r="E35" s="1">
        <f>SUM(E23:E34)</f>
        <v>19</v>
      </c>
      <c r="F35" s="1">
        <f>SUM(F23:F34)</f>
        <v>4</v>
      </c>
    </row>
    <row r="37" ht="14.25">
      <c r="B3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11.140625" style="0" customWidth="1"/>
  </cols>
  <sheetData>
    <row r="1" spans="1:9" ht="14.25">
      <c r="A1" s="5" t="s">
        <v>47</v>
      </c>
      <c r="I1" s="5" t="s">
        <v>48</v>
      </c>
    </row>
    <row r="3" spans="2:13" ht="14.2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4.25">
      <c r="A4" s="35" t="s">
        <v>21</v>
      </c>
      <c r="B4" s="2"/>
      <c r="C4" s="2"/>
      <c r="D4" s="2">
        <v>0.2</v>
      </c>
      <c r="E4" s="2">
        <v>2.85</v>
      </c>
      <c r="H4" s="2">
        <v>1</v>
      </c>
      <c r="I4" s="2" t="s">
        <v>21</v>
      </c>
      <c r="J4" s="2"/>
      <c r="K4" s="2"/>
      <c r="L4" s="2">
        <v>814</v>
      </c>
      <c r="M4" s="2">
        <v>13273</v>
      </c>
    </row>
    <row r="5" spans="1:13" ht="14.25">
      <c r="A5" s="35" t="s">
        <v>22</v>
      </c>
      <c r="B5" s="2"/>
      <c r="C5" s="2"/>
      <c r="D5" s="2">
        <v>0.33</v>
      </c>
      <c r="E5" s="2">
        <v>0.43</v>
      </c>
      <c r="H5" s="2">
        <v>2</v>
      </c>
      <c r="I5" s="2" t="s">
        <v>22</v>
      </c>
      <c r="J5" s="2"/>
      <c r="K5" s="2"/>
      <c r="L5" s="2">
        <v>489</v>
      </c>
      <c r="M5" s="2">
        <v>655</v>
      </c>
    </row>
    <row r="6" spans="1:13" ht="14.25">
      <c r="A6" s="35" t="s">
        <v>23</v>
      </c>
      <c r="B6" s="2"/>
      <c r="C6" s="2"/>
      <c r="D6" s="2">
        <v>0.04</v>
      </c>
      <c r="E6" s="2">
        <v>0.46</v>
      </c>
      <c r="H6" s="2">
        <v>3</v>
      </c>
      <c r="I6" s="2" t="s">
        <v>23</v>
      </c>
      <c r="J6" s="2"/>
      <c r="K6" s="2"/>
      <c r="L6" s="2">
        <v>80</v>
      </c>
      <c r="M6" s="2">
        <v>795</v>
      </c>
    </row>
    <row r="7" spans="1:13" ht="14.25">
      <c r="A7" s="35" t="s">
        <v>24</v>
      </c>
      <c r="B7" s="2"/>
      <c r="C7" s="2"/>
      <c r="D7" s="2">
        <v>0.05</v>
      </c>
      <c r="E7" s="2">
        <v>1.02</v>
      </c>
      <c r="H7" s="2">
        <v>4</v>
      </c>
      <c r="I7" s="2" t="s">
        <v>24</v>
      </c>
      <c r="J7" s="2"/>
      <c r="K7" s="2"/>
      <c r="L7" s="2">
        <v>60</v>
      </c>
      <c r="M7" s="2">
        <v>1268</v>
      </c>
    </row>
    <row r="8" spans="1:13" ht="14.25">
      <c r="A8" s="35" t="s">
        <v>25</v>
      </c>
      <c r="B8" s="2"/>
      <c r="C8" s="2"/>
      <c r="D8" s="2">
        <v>0.06</v>
      </c>
      <c r="E8" s="2">
        <v>0.6</v>
      </c>
      <c r="H8" s="2">
        <v>5</v>
      </c>
      <c r="I8" s="2" t="s">
        <v>25</v>
      </c>
      <c r="J8" s="2"/>
      <c r="K8" s="2"/>
      <c r="L8" s="2">
        <v>64</v>
      </c>
      <c r="M8" s="2">
        <v>612</v>
      </c>
    </row>
    <row r="9" spans="1:13" ht="14.25">
      <c r="A9" s="35" t="s">
        <v>26</v>
      </c>
      <c r="B9" s="2"/>
      <c r="C9" s="2"/>
      <c r="D9" s="2">
        <v>0.04</v>
      </c>
      <c r="E9" s="2">
        <v>0.38</v>
      </c>
      <c r="H9" s="2">
        <v>6</v>
      </c>
      <c r="I9" s="2" t="s">
        <v>26</v>
      </c>
      <c r="J9" s="2"/>
      <c r="K9" s="2"/>
      <c r="L9" s="2">
        <v>61</v>
      </c>
      <c r="M9" s="2">
        <v>593</v>
      </c>
    </row>
    <row r="10" spans="1:13" ht="14.25">
      <c r="A10" s="35" t="s">
        <v>27</v>
      </c>
      <c r="B10" s="2"/>
      <c r="C10" s="2"/>
      <c r="D10" s="2">
        <v>0.03</v>
      </c>
      <c r="E10" s="2">
        <v>0.5</v>
      </c>
      <c r="H10" s="2">
        <v>7</v>
      </c>
      <c r="I10" s="2" t="s">
        <v>27</v>
      </c>
      <c r="J10" s="2"/>
      <c r="K10" s="2"/>
      <c r="L10" s="2">
        <v>26</v>
      </c>
      <c r="M10" s="2">
        <v>376</v>
      </c>
    </row>
    <row r="11" spans="1:13" ht="14.25">
      <c r="A11" s="35" t="s">
        <v>28</v>
      </c>
      <c r="B11" s="2"/>
      <c r="C11" s="2"/>
      <c r="D11" s="2">
        <v>0.2</v>
      </c>
      <c r="E11" s="2">
        <v>0.47</v>
      </c>
      <c r="H11" s="2">
        <v>8</v>
      </c>
      <c r="I11" s="2" t="s">
        <v>28</v>
      </c>
      <c r="J11" s="2"/>
      <c r="K11" s="2"/>
      <c r="L11" s="2">
        <v>82</v>
      </c>
      <c r="M11" s="2">
        <v>183</v>
      </c>
    </row>
    <row r="12" spans="1:13" ht="14.25">
      <c r="A12" s="35" t="s">
        <v>29</v>
      </c>
      <c r="B12" s="2"/>
      <c r="C12" s="2"/>
      <c r="D12" s="2">
        <v>12.02</v>
      </c>
      <c r="E12" s="2">
        <v>15.24</v>
      </c>
      <c r="H12" s="2">
        <v>9</v>
      </c>
      <c r="I12" s="2" t="s">
        <v>29</v>
      </c>
      <c r="J12" s="2"/>
      <c r="K12" s="2"/>
      <c r="L12" s="2">
        <v>13226</v>
      </c>
      <c r="M12" s="2">
        <v>16425</v>
      </c>
    </row>
    <row r="13" spans="1:13" ht="14.25">
      <c r="A13" s="35" t="s">
        <v>30</v>
      </c>
      <c r="B13" s="2"/>
      <c r="C13" s="2"/>
      <c r="D13" s="2">
        <v>0.04</v>
      </c>
      <c r="E13" s="2">
        <v>0</v>
      </c>
      <c r="H13" s="2">
        <v>10</v>
      </c>
      <c r="I13" s="2" t="s">
        <v>30</v>
      </c>
      <c r="J13" s="2"/>
      <c r="K13" s="2"/>
      <c r="L13" s="2">
        <v>32</v>
      </c>
      <c r="M13" s="2">
        <v>319</v>
      </c>
    </row>
    <row r="14" spans="1:13" ht="14.25">
      <c r="A14" s="35" t="s">
        <v>31</v>
      </c>
      <c r="B14" s="2"/>
      <c r="C14" s="2"/>
      <c r="D14" s="2">
        <v>0.04</v>
      </c>
      <c r="E14" s="2">
        <v>0.7</v>
      </c>
      <c r="H14" s="2">
        <v>11</v>
      </c>
      <c r="I14" s="2" t="s">
        <v>31</v>
      </c>
      <c r="J14" s="2"/>
      <c r="K14" s="2"/>
      <c r="L14" s="2">
        <v>27</v>
      </c>
      <c r="M14" s="2">
        <v>448</v>
      </c>
    </row>
    <row r="15" spans="1:13" ht="14.25">
      <c r="A15" s="35" t="s">
        <v>32</v>
      </c>
      <c r="B15" s="2"/>
      <c r="C15" s="2"/>
      <c r="D15" s="2">
        <v>0.05</v>
      </c>
      <c r="E15" s="2">
        <v>1.16</v>
      </c>
      <c r="H15" s="2">
        <v>12</v>
      </c>
      <c r="I15" s="2" t="s">
        <v>32</v>
      </c>
      <c r="J15" s="2"/>
      <c r="K15" s="2"/>
      <c r="L15" s="2">
        <v>26</v>
      </c>
      <c r="M15" s="2">
        <v>529</v>
      </c>
    </row>
    <row r="16" spans="1:13" ht="14.25">
      <c r="A16" s="33"/>
      <c r="H16" s="2"/>
      <c r="I16" s="1" t="s">
        <v>34</v>
      </c>
      <c r="J16" s="1">
        <f>SUM(J4:J15)</f>
        <v>0</v>
      </c>
      <c r="K16" s="1">
        <f>SUM(K4:K15)</f>
        <v>0</v>
      </c>
      <c r="L16" s="1">
        <f>SUM(L4:L15)</f>
        <v>14987</v>
      </c>
      <c r="M16" s="1">
        <f>SUM(M4:M15)</f>
        <v>35476</v>
      </c>
    </row>
    <row r="17" ht="14.25">
      <c r="B17" s="5"/>
    </row>
    <row r="20" ht="14.25">
      <c r="B20" s="5" t="s">
        <v>49</v>
      </c>
    </row>
    <row r="22" spans="3:6" ht="14.25">
      <c r="C22" s="1">
        <v>2009</v>
      </c>
      <c r="D22" s="1">
        <v>2013</v>
      </c>
      <c r="E22" s="1">
        <v>2017</v>
      </c>
      <c r="F22" s="1">
        <v>2021</v>
      </c>
    </row>
    <row r="23" spans="1:6" ht="14.25">
      <c r="A23" s="2">
        <v>1</v>
      </c>
      <c r="B23" s="2" t="s">
        <v>21</v>
      </c>
      <c r="C23" s="2"/>
      <c r="D23" s="2"/>
      <c r="E23" s="2">
        <v>0</v>
      </c>
      <c r="F23" s="2">
        <v>1</v>
      </c>
    </row>
    <row r="24" spans="1:6" ht="14.25">
      <c r="A24" s="2">
        <v>2</v>
      </c>
      <c r="B24" s="2" t="s">
        <v>22</v>
      </c>
      <c r="C24" s="2"/>
      <c r="D24" s="2"/>
      <c r="E24" s="2">
        <v>0</v>
      </c>
      <c r="F24" s="2">
        <v>0</v>
      </c>
    </row>
    <row r="25" spans="1:6" ht="14.25">
      <c r="A25" s="2">
        <v>3</v>
      </c>
      <c r="B25" s="2" t="s">
        <v>23</v>
      </c>
      <c r="C25" s="2"/>
      <c r="D25" s="2"/>
      <c r="E25" s="2">
        <v>0</v>
      </c>
      <c r="F25" s="2">
        <v>0</v>
      </c>
    </row>
    <row r="26" spans="1:6" ht="14.25">
      <c r="A26" s="2">
        <v>4</v>
      </c>
      <c r="B26" s="2" t="s">
        <v>24</v>
      </c>
      <c r="C26" s="2"/>
      <c r="D26" s="2"/>
      <c r="E26" s="2">
        <v>0</v>
      </c>
      <c r="F26" s="2">
        <v>0</v>
      </c>
    </row>
    <row r="27" spans="1:6" ht="14.25">
      <c r="A27" s="2">
        <v>5</v>
      </c>
      <c r="B27" s="2" t="s">
        <v>25</v>
      </c>
      <c r="C27" s="2"/>
      <c r="D27" s="2"/>
      <c r="E27" s="2">
        <v>0</v>
      </c>
      <c r="F27" s="2">
        <v>0</v>
      </c>
    </row>
    <row r="28" spans="1:6" ht="14.25">
      <c r="A28" s="2">
        <v>6</v>
      </c>
      <c r="B28" s="2" t="s">
        <v>26</v>
      </c>
      <c r="C28" s="2"/>
      <c r="D28" s="2"/>
      <c r="E28" s="2">
        <v>0</v>
      </c>
      <c r="F28" s="2">
        <v>0</v>
      </c>
    </row>
    <row r="29" spans="1:6" ht="14.25">
      <c r="A29" s="2">
        <v>7</v>
      </c>
      <c r="B29" s="2" t="s">
        <v>27</v>
      </c>
      <c r="C29" s="2"/>
      <c r="D29" s="2"/>
      <c r="E29" s="2">
        <v>0</v>
      </c>
      <c r="F29" s="2">
        <v>0</v>
      </c>
    </row>
    <row r="30" spans="1:6" ht="14.25">
      <c r="A30" s="2">
        <v>8</v>
      </c>
      <c r="B30" s="2" t="s">
        <v>28</v>
      </c>
      <c r="C30" s="2"/>
      <c r="D30" s="2"/>
      <c r="E30" s="2">
        <v>0</v>
      </c>
      <c r="F30" s="2">
        <v>0</v>
      </c>
    </row>
    <row r="31" spans="1:6" ht="14.25">
      <c r="A31" s="2">
        <v>9</v>
      </c>
      <c r="B31" s="2" t="s">
        <v>29</v>
      </c>
      <c r="C31" s="2"/>
      <c r="D31" s="2"/>
      <c r="E31" s="2">
        <v>1</v>
      </c>
      <c r="F31" s="2">
        <v>2</v>
      </c>
    </row>
    <row r="32" spans="1:6" ht="14.25">
      <c r="A32" s="2">
        <v>10</v>
      </c>
      <c r="B32" s="2" t="s">
        <v>30</v>
      </c>
      <c r="C32" s="2"/>
      <c r="D32" s="2"/>
      <c r="E32" s="2">
        <v>0</v>
      </c>
      <c r="F32" s="2">
        <v>0</v>
      </c>
    </row>
    <row r="33" spans="1:6" ht="14.25">
      <c r="A33" s="2">
        <v>11</v>
      </c>
      <c r="B33" s="2" t="s">
        <v>31</v>
      </c>
      <c r="C33" s="2"/>
      <c r="D33" s="2"/>
      <c r="E33" s="2">
        <v>0</v>
      </c>
      <c r="F33" s="2">
        <v>0</v>
      </c>
    </row>
    <row r="34" spans="1:6" ht="14.25">
      <c r="A34" s="2">
        <v>12</v>
      </c>
      <c r="B34" s="2" t="s">
        <v>32</v>
      </c>
      <c r="C34" s="2"/>
      <c r="D34" s="2"/>
      <c r="E34" s="2">
        <v>0</v>
      </c>
      <c r="F34" s="2">
        <v>0</v>
      </c>
    </row>
    <row r="35" spans="1:6" ht="14.25">
      <c r="A35" s="2"/>
      <c r="B35" s="2"/>
      <c r="C35" s="2"/>
      <c r="D35" s="2"/>
      <c r="E35" s="1">
        <f>SUM(E23:E34)</f>
        <v>1</v>
      </c>
      <c r="F35" s="1">
        <f>SUM(F23:F34)</f>
        <v>3</v>
      </c>
    </row>
    <row r="37" ht="14.25">
      <c r="B37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8.57421875" style="0" customWidth="1"/>
    <col min="2" max="2" width="25.7109375" style="0" customWidth="1"/>
    <col min="3" max="3" width="22.421875" style="0" customWidth="1"/>
    <col min="4" max="4" width="27.421875" style="0" customWidth="1"/>
    <col min="5" max="5" width="30.7109375" style="0" customWidth="1"/>
    <col min="6" max="6" width="19.7109375" style="0" customWidth="1"/>
  </cols>
  <sheetData>
    <row r="1" ht="14.25">
      <c r="A1" s="5" t="s">
        <v>50</v>
      </c>
    </row>
    <row r="2" spans="1:4" ht="14.25">
      <c r="A2" s="1" t="s">
        <v>51</v>
      </c>
      <c r="B2" s="1" t="s">
        <v>52</v>
      </c>
      <c r="C2" s="1" t="s">
        <v>53</v>
      </c>
      <c r="D2" s="1" t="s">
        <v>54</v>
      </c>
    </row>
    <row r="3" spans="1:4" ht="14.25">
      <c r="A3" s="2" t="s">
        <v>55</v>
      </c>
      <c r="B3" s="6">
        <v>2850821</v>
      </c>
      <c r="C3" s="6">
        <v>1403459</v>
      </c>
      <c r="D3" s="2">
        <v>49.23</v>
      </c>
    </row>
    <row r="4" spans="1:4" ht="14.25">
      <c r="A4" s="2" t="s">
        <v>56</v>
      </c>
      <c r="B4" s="6">
        <v>3084946</v>
      </c>
      <c r="C4" s="6">
        <v>1558374</v>
      </c>
      <c r="D4" s="2">
        <v>50.52</v>
      </c>
    </row>
    <row r="5" spans="1:4" ht="14.25">
      <c r="A5" s="2" t="s">
        <v>57</v>
      </c>
      <c r="B5" s="6">
        <v>3271885</v>
      </c>
      <c r="C5" s="6">
        <v>1749358</v>
      </c>
      <c r="D5" s="2">
        <v>53.47</v>
      </c>
    </row>
    <row r="6" spans="1:4" ht="14.25">
      <c r="A6" s="2" t="s">
        <v>58</v>
      </c>
      <c r="B6" s="6">
        <v>3372471</v>
      </c>
      <c r="C6" s="6">
        <v>1613054</v>
      </c>
      <c r="D6" s="2">
        <v>47.83</v>
      </c>
    </row>
    <row r="7" spans="1:4" ht="14.25">
      <c r="A7" s="2" t="s">
        <v>59</v>
      </c>
      <c r="B7" s="6">
        <v>3452324</v>
      </c>
      <c r="C7" s="6">
        <v>1613819</v>
      </c>
      <c r="D7" s="2">
        <v>46.75</v>
      </c>
    </row>
    <row r="8" spans="1:4" ht="14.25">
      <c r="A8" s="2" t="s">
        <v>60</v>
      </c>
      <c r="B8" s="6">
        <v>3536016</v>
      </c>
      <c r="C8" s="6">
        <v>811727</v>
      </c>
      <c r="D8" s="2">
        <v>22.26</v>
      </c>
    </row>
    <row r="9" spans="1:4" ht="14.25">
      <c r="A9" s="2" t="s">
        <v>61</v>
      </c>
      <c r="B9" s="6">
        <v>3588869</v>
      </c>
      <c r="C9" s="6">
        <v>1662378</v>
      </c>
      <c r="D9" s="37">
        <v>46.32</v>
      </c>
    </row>
    <row r="16" spans="1:2" ht="14.25">
      <c r="A16" s="5" t="s">
        <v>62</v>
      </c>
      <c r="B16" s="5"/>
    </row>
    <row r="17" spans="1:5" ht="14.25">
      <c r="A17" s="2" t="s">
        <v>0</v>
      </c>
      <c r="B17" s="2" t="s">
        <v>53</v>
      </c>
      <c r="C17" s="2" t="s">
        <v>63</v>
      </c>
      <c r="D17" s="2" t="s">
        <v>64</v>
      </c>
      <c r="E17" s="2" t="s">
        <v>65</v>
      </c>
    </row>
    <row r="18" spans="1:5" ht="14.25">
      <c r="A18" s="2" t="s">
        <v>66</v>
      </c>
      <c r="B18" s="6">
        <v>1403459</v>
      </c>
      <c r="C18" s="6">
        <v>1367347</v>
      </c>
      <c r="D18" s="6">
        <v>21973</v>
      </c>
      <c r="E18" s="36">
        <v>1.58</v>
      </c>
    </row>
    <row r="19" spans="1:5" ht="14.25">
      <c r="A19" s="2" t="s">
        <v>67</v>
      </c>
      <c r="B19" s="6">
        <v>1558374</v>
      </c>
      <c r="C19" s="6">
        <v>1519176</v>
      </c>
      <c r="D19" s="6">
        <v>39198</v>
      </c>
      <c r="E19" s="36">
        <v>2.51</v>
      </c>
    </row>
    <row r="20" spans="1:5" ht="14.25">
      <c r="A20" s="2" t="s">
        <v>68</v>
      </c>
      <c r="B20" s="6">
        <v>1749358</v>
      </c>
      <c r="C20" s="6">
        <v>1724779</v>
      </c>
      <c r="D20" s="6">
        <v>24279</v>
      </c>
      <c r="E20" s="36">
        <v>1.39</v>
      </c>
    </row>
    <row r="21" spans="1:5" ht="14.25" hidden="1">
      <c r="A21" s="2" t="s">
        <v>58</v>
      </c>
      <c r="B21" s="6">
        <v>1613054</v>
      </c>
      <c r="C21" s="6">
        <v>1562161</v>
      </c>
      <c r="D21" s="6">
        <v>49766</v>
      </c>
      <c r="E21" s="36">
        <v>3.08</v>
      </c>
    </row>
    <row r="22" spans="1:5" ht="14.25">
      <c r="A22" s="2" t="s">
        <v>69</v>
      </c>
      <c r="B22" s="6">
        <v>1613819</v>
      </c>
      <c r="C22" s="6">
        <v>1582150</v>
      </c>
      <c r="D22" s="6">
        <v>31898</v>
      </c>
      <c r="E22" s="36">
        <v>1.98</v>
      </c>
    </row>
    <row r="23" spans="1:5" ht="14.25" hidden="1">
      <c r="A23" s="2" t="s">
        <v>60</v>
      </c>
      <c r="B23" s="6">
        <v>811727</v>
      </c>
      <c r="C23" s="2">
        <v>761918</v>
      </c>
      <c r="D23" s="6">
        <v>49018</v>
      </c>
      <c r="E23" s="36">
        <v>6.04</v>
      </c>
    </row>
    <row r="24" spans="1:5" ht="14.25">
      <c r="A24" s="2" t="s">
        <v>70</v>
      </c>
      <c r="B24" s="6">
        <v>1662378</v>
      </c>
      <c r="C24" s="2">
        <v>1578284</v>
      </c>
      <c r="D24" s="2">
        <v>83028</v>
      </c>
      <c r="E24" s="36">
        <v>5</v>
      </c>
    </row>
    <row r="25" spans="1:5" ht="14.25">
      <c r="A25" s="2"/>
      <c r="B25" s="6"/>
      <c r="C25" s="2"/>
      <c r="D25" s="2"/>
      <c r="E25" s="36"/>
    </row>
    <row r="27" ht="14.25">
      <c r="A27" t="s">
        <v>74</v>
      </c>
    </row>
    <row r="29" spans="1:6" ht="14.25">
      <c r="A29" s="1" t="s">
        <v>51</v>
      </c>
      <c r="B29" s="1" t="s">
        <v>52</v>
      </c>
      <c r="C29" s="1" t="s">
        <v>53</v>
      </c>
      <c r="D29" s="1" t="s">
        <v>54</v>
      </c>
      <c r="E29" s="27"/>
      <c r="F29" s="27"/>
    </row>
    <row r="30" spans="1:6" ht="14.25">
      <c r="A30" s="2" t="s">
        <v>59</v>
      </c>
      <c r="B30" s="6">
        <v>3452324</v>
      </c>
      <c r="C30" s="6">
        <v>1613819</v>
      </c>
      <c r="D30" s="2">
        <v>46.75</v>
      </c>
      <c r="E30" s="27"/>
      <c r="F30" s="27"/>
    </row>
    <row r="31" spans="1:6" ht="14.25">
      <c r="A31" s="2" t="s">
        <v>61</v>
      </c>
      <c r="B31" s="6">
        <v>3588869</v>
      </c>
      <c r="C31" s="6">
        <v>1662378</v>
      </c>
      <c r="D31" s="37">
        <v>46.32</v>
      </c>
      <c r="E31" s="27"/>
      <c r="F31" s="27"/>
    </row>
    <row r="32" spans="1:4" ht="14.25">
      <c r="A32" s="2" t="s">
        <v>72</v>
      </c>
      <c r="B32" s="6">
        <f>B31-B30</f>
        <v>136545</v>
      </c>
      <c r="C32" s="6">
        <f>C31-C30</f>
        <v>48559</v>
      </c>
      <c r="D32" s="37"/>
    </row>
    <row r="33" spans="1:4" ht="14.25">
      <c r="A33" s="2" t="s">
        <v>73</v>
      </c>
      <c r="B33" s="13">
        <f>B32/B30</f>
        <v>0.0395516179825532</v>
      </c>
      <c r="C33" s="13">
        <f>C32/C30</f>
        <v>0.03008949578608258</v>
      </c>
      <c r="D33" s="12"/>
    </row>
    <row r="34" ht="14.25">
      <c r="B34" s="18"/>
    </row>
    <row r="40" ht="14.25">
      <c r="A4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2021-04-29T07:34:08Z</cp:lastPrinted>
  <dcterms:created xsi:type="dcterms:W3CDTF">2021-03-13T13:17:51Z</dcterms:created>
  <dcterms:modified xsi:type="dcterms:W3CDTF">2021-04-29T13:58:45Z</dcterms:modified>
  <cp:category/>
  <cp:version/>
  <cp:contentType/>
  <cp:contentStatus/>
</cp:coreProperties>
</file>