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450" tabRatio="879" activeTab="0"/>
  </bookViews>
  <sheets>
    <sheet name="Detyrime_borxhi" sheetId="1" r:id="rId1"/>
    <sheet name="2017-2020_trendi" sheetId="2" r:id="rId2"/>
    <sheet name="detyrime per fryme" sheetId="3" r:id="rId3"/>
    <sheet name="2013, 2017-2020" sheetId="4" r:id="rId4"/>
    <sheet name="2017-2020_struktura" sheetId="5" r:id="rId5"/>
  </sheets>
  <definedNames/>
  <calcPr fullCalcOnLoad="1"/>
</workbook>
</file>

<file path=xl/sharedStrings.xml><?xml version="1.0" encoding="utf-8"?>
<sst xmlns="http://schemas.openxmlformats.org/spreadsheetml/2006/main" count="86" uniqueCount="46">
  <si>
    <t>Totali Detyrimeve të Qeverisë Qendrore</t>
  </si>
  <si>
    <t>Nga Rimbursimi i TVSH (DPT)</t>
  </si>
  <si>
    <t>Totali Detyrimeve të Qeverisë Vendore</t>
  </si>
  <si>
    <t>Dhjetor 2019</t>
  </si>
  <si>
    <t>Dhjetor 2020</t>
  </si>
  <si>
    <t>Dhjetor 2018</t>
  </si>
  <si>
    <t>Dhjetor 2017</t>
  </si>
  <si>
    <t>Kategoria</t>
  </si>
  <si>
    <t xml:space="preserve">https://financa.gov.al/buxheti-i-pushtetit-vendor/ </t>
  </si>
  <si>
    <t>Dhjetor 2013</t>
  </si>
  <si>
    <t>Popullsia</t>
  </si>
  <si>
    <t>PBB</t>
  </si>
  <si>
    <t>Detyrime/ shpenzime total</t>
  </si>
  <si>
    <t>Detyrime/PBB</t>
  </si>
  <si>
    <t>Kursi i këmbimit euro/lek</t>
  </si>
  <si>
    <t>Shpenzime total, në milion lek</t>
  </si>
  <si>
    <t>Shpenzime total/frymë</t>
  </si>
  <si>
    <t>Burimi: MFE (2021), aksesuar me datë 27.03.2021</t>
  </si>
  <si>
    <t>Përpunoi: ODA</t>
  </si>
  <si>
    <t>https://www.financa.gov.al/shlyerja-e-detyrimeve-te-prapambetura/
https://financa.gov.al/buxheti-i-pushtetit-vendor/ 
https://ëëë.financa.gov.al/viti-2016-3/
https://financa.gov.al/ëp-content/uploads/2017/09/E_FUNDIT_Strategjia_per_likuidimin_e_pagesave_te_vonuara.pdf</t>
  </si>
  <si>
    <t>Struktura e stokut të detyrimeve të prapambetura 2017-2020</t>
  </si>
  <si>
    <t>Borxhi me detyrime/PBB</t>
  </si>
  <si>
    <t xml:space="preserve">https://www.financa.gov.al/wp-content/uploads/2021/04/Buletini-12-2020.doc
</t>
  </si>
  <si>
    <t xml:space="preserve">https://www.financa.gov.al/shlyerja-e-detyrimeve-te-prapambetura/
https://www.financa.gov.al/viti-2016-3/
</t>
  </si>
  <si>
    <t>Borxhi publike ne % PBB</t>
  </si>
  <si>
    <t>Total Detyrime</t>
  </si>
  <si>
    <t>Detyrimeve të Qeverisë Qendrore</t>
  </si>
  <si>
    <t xml:space="preserve">Detyrime nga Rimbursimi i TVSH </t>
  </si>
  <si>
    <t>Detyrime të Pushtetit Lokal</t>
  </si>
  <si>
    <t xml:space="preserve">Stoku i Detyrimeve te prapambetura, krahasimore 2013, 2017 dhe 2020, në milion lek </t>
  </si>
  <si>
    <t>Detyrime te Prapambetura (QQ, QV dhe rimbursim TVSH), në milion Lek</t>
  </si>
  <si>
    <t>Detyrime si % PBB</t>
  </si>
  <si>
    <t xml:space="preserve">Borxhi Publik dhe  detyrime të prapambetura si % ndaj PBB, 2017-2020 </t>
  </si>
  <si>
    <t>Borxhi publik ne vlerë nominale</t>
  </si>
  <si>
    <t>Borxhi publik përfshi detyrimet e prapambetura</t>
  </si>
  <si>
    <t xml:space="preserve">te dhënat për shpenzimet total   
</t>
  </si>
  <si>
    <t>te dhënat mbi borxhin dhe PBB marre nga Buletini fiskal I Borxhit IV 2020</t>
  </si>
  <si>
    <t xml:space="preserve">Total në milion Lek </t>
  </si>
  <si>
    <t>Stok Detyrime të Qeverisë Qendrore</t>
  </si>
  <si>
    <t>Stok Detyrime të Pushtetit Lokal</t>
  </si>
  <si>
    <t>Trendi Stoku I Detyrimeve te prapambetura 2015-2020, në %</t>
  </si>
  <si>
    <t>Detyrime te prapambetura (QQ, QV dhe rimbursim TVSH), në milion lek</t>
  </si>
  <si>
    <t>Detyrimeve te prapambetura , në milion Euro</t>
  </si>
  <si>
    <t>Detyrime të prapambetura për frymë (në lek)</t>
  </si>
  <si>
    <t>te dhënat e popullsisë  marre nga INSTAT (2021)</t>
  </si>
  <si>
    <t>Detyrime të prapambetura për frymë, 2017-2020  ne lek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</si>
</sst>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</numFmts>
  <fonts count="64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</font>
    <font>
      <i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i/>
      <sz val="10"/>
      <color rgb="FF000000"/>
      <name val="Times New Roman"/>
      <family val="1"/>
    </font>
    <font>
      <b/>
      <i/>
      <sz val="10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</font>
    <font>
      <sz val="10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7"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46" fillId="0" borderId="0" xfId="53" applyFill="1" applyBorder="1" applyAlignment="1">
      <alignment horizontal="left" vertical="top"/>
    </xf>
    <xf numFmtId="164" fontId="54" fillId="0" borderId="10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55" fillId="0" borderId="10" xfId="0" applyFont="1" applyFill="1" applyBorder="1" applyAlignment="1">
      <alignment horizontal="left" wrapText="1"/>
    </xf>
    <xf numFmtId="164" fontId="55" fillId="0" borderId="10" xfId="0" applyNumberFormat="1" applyFont="1" applyFill="1" applyBorder="1" applyAlignment="1">
      <alignment horizontal="right" vertical="top" indent="2" shrinkToFit="1"/>
    </xf>
    <xf numFmtId="0" fontId="2" fillId="8" borderId="10" xfId="0" applyFont="1" applyFill="1" applyBorder="1" applyAlignment="1">
      <alignment horizontal="left" vertical="center" wrapText="1" indent="5"/>
    </xf>
    <xf numFmtId="0" fontId="2" fillId="8" borderId="1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64" fontId="55" fillId="0" borderId="10" xfId="0" applyNumberFormat="1" applyFont="1" applyFill="1" applyBorder="1" applyAlignment="1">
      <alignment vertical="top" shrinkToFit="1"/>
    </xf>
    <xf numFmtId="164" fontId="4" fillId="0" borderId="10" xfId="0" applyNumberFormat="1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164" fontId="54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vertical="top"/>
    </xf>
    <xf numFmtId="165" fontId="0" fillId="0" borderId="0" xfId="62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46" fillId="0" borderId="0" xfId="53" applyFill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56" fillId="0" borderId="10" xfId="0" applyFont="1" applyFill="1" applyBorder="1" applyAlignment="1">
      <alignment horizontal="left" vertical="top"/>
    </xf>
    <xf numFmtId="0" fontId="56" fillId="0" borderId="0" xfId="0" applyFont="1" applyFill="1" applyBorder="1" applyAlignment="1">
      <alignment horizontal="left" vertical="top"/>
    </xf>
    <xf numFmtId="0" fontId="54" fillId="0" borderId="10" xfId="0" applyFont="1" applyFill="1" applyBorder="1" applyAlignment="1">
      <alignment horizontal="left" wrapText="1"/>
    </xf>
    <xf numFmtId="164" fontId="57" fillId="0" borderId="10" xfId="0" applyNumberFormat="1" applyFont="1" applyFill="1" applyBorder="1" applyAlignment="1">
      <alignment horizontal="right" vertical="top"/>
    </xf>
    <xf numFmtId="1" fontId="57" fillId="0" borderId="10" xfId="0" applyNumberFormat="1" applyFont="1" applyFill="1" applyBorder="1" applyAlignment="1">
      <alignment horizontal="right"/>
    </xf>
    <xf numFmtId="3" fontId="35" fillId="0" borderId="10" xfId="0" applyNumberFormat="1" applyFont="1" applyFill="1" applyBorder="1" applyAlignment="1">
      <alignment horizontal="right" vertical="center" wrapText="1"/>
    </xf>
    <xf numFmtId="3" fontId="3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6" fontId="58" fillId="0" borderId="10" xfId="0" applyNumberFormat="1" applyFont="1" applyFill="1" applyBorder="1" applyAlignment="1">
      <alignment horizontal="left" vertical="top"/>
    </xf>
    <xf numFmtId="0" fontId="59" fillId="0" borderId="10" xfId="0" applyFont="1" applyFill="1" applyBorder="1" applyAlignment="1">
      <alignment horizontal="left" wrapText="1"/>
    </xf>
    <xf numFmtId="1" fontId="60" fillId="0" borderId="10" xfId="0" applyNumberFormat="1" applyFont="1" applyFill="1" applyBorder="1" applyAlignment="1">
      <alignment horizontal="right"/>
    </xf>
    <xf numFmtId="0" fontId="58" fillId="0" borderId="0" xfId="0" applyFont="1" applyFill="1" applyBorder="1" applyAlignment="1">
      <alignment horizontal="left" vertical="top"/>
    </xf>
    <xf numFmtId="164" fontId="61" fillId="0" borderId="10" xfId="0" applyNumberFormat="1" applyFont="1" applyFill="1" applyBorder="1" applyAlignment="1">
      <alignment horizontal="right" wrapText="1"/>
    </xf>
    <xf numFmtId="165" fontId="56" fillId="0" borderId="0" xfId="62" applyNumberFormat="1" applyFont="1" applyFill="1" applyBorder="1" applyAlignment="1">
      <alignment horizontal="left" vertical="top"/>
    </xf>
    <xf numFmtId="165" fontId="60" fillId="0" borderId="10" xfId="62" applyNumberFormat="1" applyFont="1" applyFill="1" applyBorder="1" applyAlignment="1">
      <alignment horizontal="right"/>
    </xf>
    <xf numFmtId="3" fontId="62" fillId="0" borderId="10" xfId="0" applyNumberFormat="1" applyFont="1" applyFill="1" applyBorder="1" applyAlignment="1">
      <alignment horizontal="right"/>
    </xf>
    <xf numFmtId="9" fontId="0" fillId="0" borderId="10" xfId="62" applyNumberFormat="1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164" fontId="4" fillId="0" borderId="10" xfId="0" applyNumberFormat="1" applyFont="1" applyFill="1" applyBorder="1" applyAlignment="1">
      <alignment vertical="top" shrinkToFit="1"/>
    </xf>
    <xf numFmtId="164" fontId="4" fillId="0" borderId="10" xfId="0" applyNumberFormat="1" applyFont="1" applyFill="1" applyBorder="1" applyAlignment="1">
      <alignment horizontal="right" vertical="top" indent="2" shrinkToFit="1"/>
    </xf>
    <xf numFmtId="0" fontId="6" fillId="0" borderId="0" xfId="0" applyFont="1" applyFill="1" applyBorder="1" applyAlignment="1">
      <alignment horizontal="left" vertical="top"/>
    </xf>
    <xf numFmtId="0" fontId="46" fillId="0" borderId="0" xfId="53" applyFill="1" applyBorder="1" applyAlignment="1">
      <alignment horizontal="left" vertical="top"/>
    </xf>
    <xf numFmtId="0" fontId="57" fillId="0" borderId="10" xfId="58" applyFont="1" applyFill="1" applyBorder="1" applyAlignment="1">
      <alignment horizontal="left" vertical="top" wrapText="1"/>
      <protection/>
    </xf>
    <xf numFmtId="0" fontId="57" fillId="0" borderId="10" xfId="58" applyFont="1" applyFill="1" applyBorder="1" applyAlignment="1">
      <alignment horizontal="left" vertical="top"/>
      <protection/>
    </xf>
    <xf numFmtId="0" fontId="46" fillId="0" borderId="0" xfId="53" applyFill="1" applyBorder="1" applyAlignment="1">
      <alignment horizontal="center" vertical="top"/>
    </xf>
    <xf numFmtId="0" fontId="61" fillId="0" borderId="10" xfId="58" applyFont="1" applyFill="1" applyBorder="1" applyAlignment="1">
      <alignment horizontal="left" vertical="top"/>
      <protection/>
    </xf>
    <xf numFmtId="0" fontId="61" fillId="0" borderId="10" xfId="58" applyFont="1" applyFill="1" applyBorder="1" applyAlignment="1">
      <alignment horizontal="left" vertical="top" wrapText="1"/>
      <protection/>
    </xf>
    <xf numFmtId="164" fontId="57" fillId="0" borderId="10" xfId="58" applyNumberFormat="1" applyFont="1" applyFill="1" applyBorder="1" applyAlignment="1">
      <alignment horizontal="right" vertical="top"/>
      <protection/>
    </xf>
    <xf numFmtId="165" fontId="57" fillId="0" borderId="10" xfId="62" applyNumberFormat="1" applyFont="1" applyFill="1" applyBorder="1" applyAlignment="1">
      <alignment horizontal="right" vertical="top"/>
    </xf>
    <xf numFmtId="164" fontId="0" fillId="0" borderId="0" xfId="0" applyNumberFormat="1" applyFill="1" applyBorder="1" applyAlignment="1">
      <alignment horizontal="right" vertical="top"/>
    </xf>
    <xf numFmtId="165" fontId="55" fillId="0" borderId="10" xfId="62" applyNumberFormat="1" applyFont="1" applyFill="1" applyBorder="1" applyAlignment="1">
      <alignment horizontal="right" vertical="top" wrapText="1"/>
    </xf>
    <xf numFmtId="164" fontId="54" fillId="0" borderId="10" xfId="0" applyNumberFormat="1" applyFont="1" applyFill="1" applyBorder="1" applyAlignment="1">
      <alignment vertical="top" shrinkToFit="1"/>
    </xf>
    <xf numFmtId="0" fontId="0" fillId="0" borderId="0" xfId="0" applyFont="1" applyAlignment="1">
      <alignment horizontal="left" vertical="top"/>
    </xf>
    <xf numFmtId="0" fontId="63" fillId="0" borderId="0" xfId="53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3" fontId="54" fillId="0" borderId="10" xfId="0" applyNumberFormat="1" applyFont="1" applyFill="1" applyBorder="1" applyAlignment="1">
      <alignment wrapText="1"/>
    </xf>
    <xf numFmtId="3" fontId="55" fillId="0" borderId="10" xfId="0" applyNumberFormat="1" applyFont="1" applyFill="1" applyBorder="1" applyAlignment="1">
      <alignment vertical="top" shrinkToFit="1"/>
    </xf>
    <xf numFmtId="3" fontId="4" fillId="0" borderId="10" xfId="0" applyNumberFormat="1" applyFont="1" applyFill="1" applyBorder="1" applyAlignment="1">
      <alignment vertical="top" shrinkToFit="1"/>
    </xf>
    <xf numFmtId="0" fontId="59" fillId="33" borderId="10" xfId="0" applyFont="1" applyFill="1" applyBorder="1" applyAlignment="1">
      <alignment horizontal="left" wrapText="1"/>
    </xf>
    <xf numFmtId="3" fontId="62" fillId="33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61" fillId="0" borderId="0" xfId="58" applyFont="1" applyFill="1" applyBorder="1" applyAlignment="1">
      <alignment horizontal="left" vertical="top"/>
      <protection/>
    </xf>
    <xf numFmtId="0" fontId="61" fillId="0" borderId="0" xfId="58" applyFont="1" applyFill="1" applyBorder="1" applyAlignment="1">
      <alignment horizontal="left" vertical="top" wrapText="1"/>
      <protection/>
    </xf>
    <xf numFmtId="0" fontId="59" fillId="0" borderId="0" xfId="0" applyFont="1" applyFill="1" applyBorder="1" applyAlignment="1">
      <alignment horizontal="left" wrapText="1"/>
    </xf>
    <xf numFmtId="165" fontId="57" fillId="0" borderId="0" xfId="62" applyNumberFormat="1" applyFont="1" applyFill="1" applyBorder="1" applyAlignment="1">
      <alignment horizontal="right" vertical="top"/>
    </xf>
    <xf numFmtId="165" fontId="55" fillId="0" borderId="0" xfId="62" applyNumberFormat="1" applyFont="1" applyFill="1" applyBorder="1" applyAlignment="1">
      <alignment horizontal="right" vertical="top" wrapText="1"/>
    </xf>
    <xf numFmtId="165" fontId="60" fillId="0" borderId="0" xfId="62" applyNumberFormat="1" applyFont="1" applyFill="1" applyBorder="1" applyAlignment="1">
      <alignment horizontal="right"/>
    </xf>
    <xf numFmtId="16" fontId="58" fillId="0" borderId="0" xfId="0" applyNumberFormat="1" applyFont="1" applyFill="1" applyBorder="1" applyAlignment="1">
      <alignment horizontal="left" vertical="top"/>
    </xf>
    <xf numFmtId="16" fontId="58" fillId="0" borderId="0" xfId="0" applyNumberFormat="1" applyFont="1" applyFill="1" applyBorder="1" applyAlignment="1" quotePrefix="1">
      <alignment horizontal="left" vertical="top"/>
    </xf>
    <xf numFmtId="164" fontId="0" fillId="0" borderId="10" xfId="0" applyNumberFormat="1" applyFill="1" applyBorder="1" applyAlignment="1">
      <alignment horizontal="right"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Borxhi publik në % të PBB me dhe pa detyrimet e prapambetura, 2017-2020</a:t>
            </a:r>
          </a:p>
        </c:rich>
      </c:tx>
      <c:layout>
        <c:manualLayout>
          <c:xMode val="factor"/>
          <c:yMode val="factor"/>
          <c:x val="0.072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95"/>
          <c:w val="0.9715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Detyrime_borxhi!$B$7</c:f>
              <c:strCache>
                <c:ptCount val="1"/>
                <c:pt idx="0">
                  <c:v>Borxhi publike ne % PBB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Detyrime_borxhi!$C$7:$F$7</c:f>
              <c:numCache/>
            </c:numRef>
          </c:val>
          <c:smooth val="0"/>
        </c:ser>
        <c:ser>
          <c:idx val="1"/>
          <c:order val="1"/>
          <c:tx>
            <c:strRef>
              <c:f>Detyrime_borxhi!$B$9</c:f>
              <c:strCache>
                <c:ptCount val="1"/>
                <c:pt idx="0">
                  <c:v>Borxhi me detyrime/PBB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Detyrime_borxhi!$C$9:$F$9</c:f>
              <c:numCache/>
            </c:numRef>
          </c:val>
          <c:smooth val="0"/>
        </c:ser>
        <c:marker val="1"/>
        <c:axId val="36941151"/>
        <c:axId val="64034904"/>
      </c:lineChart>
      <c:catAx>
        <c:axId val="369411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4034904"/>
        <c:crosses val="autoZero"/>
        <c:auto val="1"/>
        <c:lblOffset val="100"/>
        <c:tickLblSkip val="1"/>
        <c:noMultiLvlLbl val="0"/>
      </c:catAx>
      <c:valAx>
        <c:axId val="64034904"/>
        <c:scaling>
          <c:orientation val="minMax"/>
          <c:max val="0.8"/>
          <c:min val="0.650000000000000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69411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25"/>
          <c:y val="0.90875"/>
          <c:w val="0.77075"/>
          <c:h val="0.0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Ndryshimi i stokut të detyrimeve të prapambetura 2017-2020</a:t>
            </a:r>
          </a:p>
        </c:rich>
      </c:tx>
      <c:layout>
        <c:manualLayout>
          <c:xMode val="factor"/>
          <c:yMode val="factor"/>
          <c:x val="-0.002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20975"/>
          <c:w val="0.971"/>
          <c:h val="0.68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'2017-2020_trendi'!$B$3</c:f>
              <c:strCache>
                <c:ptCount val="1"/>
                <c:pt idx="0">
                  <c:v>Total në milion Lek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'2017-2020_trendi'!$C$2:$F$2</c:f>
              <c:strCache/>
            </c:strRef>
          </c:cat>
          <c:val>
            <c:numRef>
              <c:f>'2017-2020_trendi'!$C$3:$F$3</c:f>
              <c:numCache/>
            </c:numRef>
          </c:val>
        </c:ser>
        <c:overlap val="100"/>
        <c:axId val="39443225"/>
        <c:axId val="19444706"/>
      </c:barChart>
      <c:catAx>
        <c:axId val="394432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444706"/>
        <c:crosses val="autoZero"/>
        <c:auto val="1"/>
        <c:lblOffset val="100"/>
        <c:tickLblSkip val="1"/>
        <c:noMultiLvlLbl val="0"/>
      </c:catAx>
      <c:valAx>
        <c:axId val="194447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94432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"/>
          <c:y val="0.89925"/>
          <c:w val="0.2757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Ecuria e Stokut të Detyrimeve te prapambetura 2017-2020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53"/>
          <c:w val="0.971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'2017-2020_trendi'!$B$4</c:f>
              <c:strCache>
                <c:ptCount val="1"/>
                <c:pt idx="0">
                  <c:v>Stok Detyrime të Qeverisë Qendrore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'2017-2020_trendi'!$C$2:$F$2</c:f>
              <c:strCache/>
            </c:strRef>
          </c:cat>
          <c:val>
            <c:numRef>
              <c:f>'2017-2020_trendi'!$C$4:$F$4</c:f>
              <c:numCache/>
            </c:numRef>
          </c:val>
          <c:smooth val="0"/>
        </c:ser>
        <c:ser>
          <c:idx val="1"/>
          <c:order val="1"/>
          <c:tx>
            <c:strRef>
              <c:f>'2017-2020_trendi'!$B$5</c:f>
              <c:strCache>
                <c:ptCount val="1"/>
                <c:pt idx="0">
                  <c:v>Nga Rimbursimi i TVSH (DPT)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'2017-2020_trendi'!$C$2:$F$2</c:f>
              <c:strCache/>
            </c:strRef>
          </c:cat>
          <c:val>
            <c:numRef>
              <c:f>'2017-2020_trendi'!$C$5:$F$5</c:f>
              <c:numCache/>
            </c:numRef>
          </c:val>
          <c:smooth val="0"/>
        </c:ser>
        <c:ser>
          <c:idx val="2"/>
          <c:order val="2"/>
          <c:tx>
            <c:strRef>
              <c:f>'2017-2020_trendi'!$B$6</c:f>
              <c:strCache>
                <c:ptCount val="1"/>
                <c:pt idx="0">
                  <c:v>Stok Detyrime të Pushtetit Lokal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'2017-2020_trendi'!$C$2:$F$2</c:f>
              <c:strCache/>
            </c:strRef>
          </c:cat>
          <c:val>
            <c:numRef>
              <c:f>'2017-2020_trendi'!$C$6:$F$6</c:f>
              <c:numCache/>
            </c:numRef>
          </c:val>
          <c:smooth val="0"/>
        </c:ser>
        <c:marker val="1"/>
        <c:axId val="40784627"/>
        <c:axId val="31517324"/>
      </c:lineChart>
      <c:catAx>
        <c:axId val="40784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1517324"/>
        <c:crosses val="autoZero"/>
        <c:auto val="1"/>
        <c:lblOffset val="100"/>
        <c:tickLblSkip val="1"/>
        <c:noMultiLvlLbl val="0"/>
      </c:catAx>
      <c:valAx>
        <c:axId val="315173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7846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05"/>
          <c:y val="0.86925"/>
          <c:w val="0.873"/>
          <c:h val="0.11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Struktura e stokut të detyrimeve të prapambetura 2017-2020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2225"/>
          <c:y val="0.217"/>
          <c:w val="0.997"/>
          <c:h val="0.5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'2017-2020_struktura'!$B$4</c:f>
              <c:strCache>
                <c:ptCount val="1"/>
                <c:pt idx="0">
                  <c:v>Totali Detyrimeve të Qeverisë Qendrore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'2017-2020_struktura'!$C$3:$F$3</c:f>
              <c:strCache/>
            </c:strRef>
          </c:cat>
          <c:val>
            <c:numRef>
              <c:f>'2017-2020_struktura'!$C$4:$F$4</c:f>
              <c:numCache/>
            </c:numRef>
          </c:val>
        </c:ser>
        <c:ser>
          <c:idx val="1"/>
          <c:order val="1"/>
          <c:tx>
            <c:strRef>
              <c:f>'2017-2020_struktura'!$B$5</c:f>
              <c:strCache>
                <c:ptCount val="1"/>
                <c:pt idx="0">
                  <c:v>Nga Rimbursimi i TVSH (DPT)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'2017-2020_struktura'!$C$3:$F$3</c:f>
              <c:strCache/>
            </c:strRef>
          </c:cat>
          <c:val>
            <c:numRef>
              <c:f>'2017-2020_struktura'!$C$5:$F$5</c:f>
              <c:numCache/>
            </c:numRef>
          </c:val>
        </c:ser>
        <c:ser>
          <c:idx val="2"/>
          <c:order val="2"/>
          <c:tx>
            <c:strRef>
              <c:f>'2017-2020_struktura'!$B$6</c:f>
              <c:strCache>
                <c:ptCount val="1"/>
                <c:pt idx="0">
                  <c:v>Totali Detyrimeve të Qeverisë Vendore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'2017-2020_struktura'!$C$3:$F$3</c:f>
              <c:strCache/>
            </c:strRef>
          </c:cat>
          <c:val>
            <c:numRef>
              <c:f>'2017-2020_struktura'!$C$6:$F$6</c:f>
              <c:numCache/>
            </c:numRef>
          </c:val>
        </c:ser>
        <c:overlap val="100"/>
        <c:axId val="15220461"/>
        <c:axId val="2766422"/>
      </c:barChart>
      <c:catAx>
        <c:axId val="152204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66422"/>
        <c:crosses val="autoZero"/>
        <c:auto val="1"/>
        <c:lblOffset val="100"/>
        <c:tickLblSkip val="1"/>
        <c:noMultiLvlLbl val="0"/>
      </c:catAx>
      <c:valAx>
        <c:axId val="27664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2204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25"/>
          <c:y val="0.81475"/>
          <c:w val="0.891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523875</xdr:colOff>
      <xdr:row>0</xdr:row>
      <xdr:rowOff>85725</xdr:rowOff>
    </xdr:from>
    <xdr:to>
      <xdr:col>15</xdr:col>
      <xdr:colOff>133350</xdr:colOff>
      <xdr:row>13</xdr:row>
      <xdr:rowOff>28575</xdr:rowOff>
    </xdr:to>
    <xdr:graphicFrame>
      <xdr:nvGraphicFramePr>
        <xdr:cNvPr id="1" name="Chart 2"/>
        <xdr:cNvGraphicFramePr/>
      </xdr:nvGraphicFramePr>
      <xdr:xfrm>
        <a:off x="7381875" y="85725"/>
        <a:ext cx="45720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</xdr:row>
      <xdr:rowOff>0</xdr:rowOff>
    </xdr:from>
    <xdr:to>
      <xdr:col>16</xdr:col>
      <xdr:colOff>495300</xdr:colOff>
      <xdr:row>15</xdr:row>
      <xdr:rowOff>47625</xdr:rowOff>
    </xdr:to>
    <xdr:graphicFrame>
      <xdr:nvGraphicFramePr>
        <xdr:cNvPr id="1" name="Chart 1"/>
        <xdr:cNvGraphicFramePr/>
      </xdr:nvGraphicFramePr>
      <xdr:xfrm>
        <a:off x="6867525" y="161925"/>
        <a:ext cx="45434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16</xdr:row>
      <xdr:rowOff>57150</xdr:rowOff>
    </xdr:from>
    <xdr:to>
      <xdr:col>17</xdr:col>
      <xdr:colOff>19050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6810375" y="2971800"/>
        <a:ext cx="465772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1</xdr:row>
      <xdr:rowOff>104775</xdr:rowOff>
    </xdr:from>
    <xdr:to>
      <xdr:col>15</xdr:col>
      <xdr:colOff>180975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5915025" y="266700"/>
        <a:ext cx="45434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inanca.gov.al/buxheti-i-pushtetit-vendor/" TargetMode="External" /><Relationship Id="rId2" Type="http://schemas.openxmlformats.org/officeDocument/2006/relationships/hyperlink" Target="https://www.financa.gov.al/shlyerja-e-detyrimeve-te-prapambetura/" TargetMode="External" /><Relationship Id="rId3" Type="http://schemas.openxmlformats.org/officeDocument/2006/relationships/hyperlink" Target="https://www.financa.gov.al/buxheti-2020/" TargetMode="External" /><Relationship Id="rId4" Type="http://schemas.openxmlformats.org/officeDocument/2006/relationships/hyperlink" Target="https://www.financa.gov.al/wp-content/uploads/2021/04/Buletini-12-2020.doc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ca.gov.al/shlyerja-e-detyrimeve-te-prapambetur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ca.gov.al/shlyerja-e-detyrimeve-te-prapambetura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ca.gov.al/shlyerja-e-detyrimeve-te-prapambetura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financa.gov.al/shlyerja-e-detyrimeve-te-prapambetura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I20" sqref="I20"/>
    </sheetView>
  </sheetViews>
  <sheetFormatPr defaultColWidth="9.33203125" defaultRowHeight="12.75"/>
  <cols>
    <col min="1" max="1" width="6.33203125" style="19" customWidth="1"/>
    <col min="2" max="2" width="36.83203125" style="19" customWidth="1"/>
    <col min="3" max="3" width="16.5" style="19" customWidth="1"/>
    <col min="4" max="4" width="28.66015625" style="19" customWidth="1"/>
    <col min="5" max="5" width="15.5" style="19" customWidth="1"/>
    <col min="6" max="6" width="16.16015625" style="17" customWidth="1"/>
    <col min="7" max="7" width="12.16015625" style="19" customWidth="1"/>
    <col min="8" max="16384" width="9.33203125" style="19" customWidth="1"/>
  </cols>
  <sheetData>
    <row r="1" spans="2:6" ht="12.75">
      <c r="B1" s="65" t="s">
        <v>32</v>
      </c>
      <c r="C1" s="65"/>
      <c r="D1" s="65"/>
      <c r="E1" s="65"/>
      <c r="F1" s="65"/>
    </row>
    <row r="2" spans="1:6" ht="12.75">
      <c r="A2" s="59"/>
      <c r="B2" s="8" t="s">
        <v>7</v>
      </c>
      <c r="C2" s="9" t="s">
        <v>6</v>
      </c>
      <c r="D2" s="9" t="s">
        <v>5</v>
      </c>
      <c r="E2" s="9" t="s">
        <v>3</v>
      </c>
      <c r="F2" s="15" t="s">
        <v>4</v>
      </c>
    </row>
    <row r="3" spans="2:7" s="24" customFormat="1" ht="26.25">
      <c r="B3" s="25" t="s">
        <v>30</v>
      </c>
      <c r="C3" s="35">
        <v>27223</v>
      </c>
      <c r="D3" s="35">
        <v>29816.09</v>
      </c>
      <c r="E3" s="35">
        <v>27551.25</v>
      </c>
      <c r="F3" s="35">
        <v>23826.1</v>
      </c>
      <c r="G3" s="36">
        <f>(F3-C3)/C3</f>
        <v>-0.12478051647503954</v>
      </c>
    </row>
    <row r="4" spans="1:6" ht="15">
      <c r="A4" s="59"/>
      <c r="B4" s="5" t="s">
        <v>11</v>
      </c>
      <c r="C4" s="30">
        <v>1550644</v>
      </c>
      <c r="D4" s="30">
        <v>1635715</v>
      </c>
      <c r="E4" s="30">
        <v>1679284</v>
      </c>
      <c r="F4" s="26">
        <v>1572269</v>
      </c>
    </row>
    <row r="5" spans="1:6" s="34" customFormat="1" ht="15">
      <c r="A5" s="74"/>
      <c r="B5" s="32" t="s">
        <v>31</v>
      </c>
      <c r="C5" s="37">
        <f>C3/C4</f>
        <v>0.017555931600031986</v>
      </c>
      <c r="D5" s="37">
        <f>D3/D4</f>
        <v>0.01822816933267715</v>
      </c>
      <c r="E5" s="37">
        <f>E3/E4</f>
        <v>0.016406545885031956</v>
      </c>
      <c r="F5" s="37">
        <f>F3/F4</f>
        <v>0.015153959023551312</v>
      </c>
    </row>
    <row r="6" spans="1:6" s="34" customFormat="1" ht="15">
      <c r="A6" s="75"/>
      <c r="B6" s="48" t="s">
        <v>33</v>
      </c>
      <c r="C6" s="52">
        <v>1088169</v>
      </c>
      <c r="D6" s="52">
        <v>1107285</v>
      </c>
      <c r="E6" s="52">
        <v>1112626</v>
      </c>
      <c r="F6" s="52">
        <v>1224242</v>
      </c>
    </row>
    <row r="7" spans="1:6" s="34" customFormat="1" ht="15">
      <c r="A7" s="75"/>
      <c r="B7" s="50" t="s">
        <v>24</v>
      </c>
      <c r="C7" s="53">
        <f>C6/C4</f>
        <v>0.7017529490972783</v>
      </c>
      <c r="D7" s="53">
        <f>D6/D4</f>
        <v>0.6769424991517471</v>
      </c>
      <c r="E7" s="53">
        <f>E6/E4</f>
        <v>0.6625597576109818</v>
      </c>
      <c r="F7" s="53">
        <f>F6/F4</f>
        <v>0.7786466565199721</v>
      </c>
    </row>
    <row r="8" spans="1:6" ht="30">
      <c r="A8" s="75"/>
      <c r="B8" s="47" t="s">
        <v>34</v>
      </c>
      <c r="C8" s="76">
        <f>C3+C6</f>
        <v>1115392</v>
      </c>
      <c r="D8" s="76">
        <f>D3+D6</f>
        <v>1137101.09</v>
      </c>
      <c r="E8" s="54">
        <f>E3+E6</f>
        <v>1140177.25</v>
      </c>
      <c r="F8" s="52">
        <f>F6+F3</f>
        <v>1248068.1</v>
      </c>
    </row>
    <row r="9" spans="1:6" ht="15">
      <c r="A9" s="75"/>
      <c r="B9" s="51" t="s">
        <v>21</v>
      </c>
      <c r="C9" s="55">
        <f>C8/C4</f>
        <v>0.7193088806973102</v>
      </c>
      <c r="D9" s="55">
        <f>D8/D4</f>
        <v>0.6951706684844243</v>
      </c>
      <c r="E9" s="55">
        <f>E8/E4</f>
        <v>0.6789663034960137</v>
      </c>
      <c r="F9" s="55">
        <f>F8/F4</f>
        <v>0.7938006155435234</v>
      </c>
    </row>
    <row r="10" spans="2:3" ht="12.75">
      <c r="B10" s="57" t="s">
        <v>17</v>
      </c>
      <c r="C10" s="46" t="s">
        <v>8</v>
      </c>
    </row>
    <row r="11" spans="2:4" ht="38.25">
      <c r="B11" s="57" t="s">
        <v>18</v>
      </c>
      <c r="C11" s="49" t="s">
        <v>23</v>
      </c>
      <c r="D11" s="58" t="s">
        <v>35</v>
      </c>
    </row>
    <row r="12" spans="2:4" ht="12.75">
      <c r="B12" s="20"/>
      <c r="C12" s="46" t="s">
        <v>22</v>
      </c>
      <c r="D12" s="59" t="s">
        <v>36</v>
      </c>
    </row>
    <row r="16" ht="12.75">
      <c r="E16" s="12"/>
    </row>
    <row r="18" ht="12.75">
      <c r="C18" s="12"/>
    </row>
    <row r="24" spans="4:5" ht="15">
      <c r="D24" s="68"/>
      <c r="E24" s="69"/>
    </row>
    <row r="25" spans="2:5" ht="15">
      <c r="B25" s="70"/>
      <c r="D25" s="71"/>
      <c r="E25" s="72"/>
    </row>
    <row r="26" spans="2:5" ht="15">
      <c r="B26" s="73"/>
      <c r="D26" s="71"/>
      <c r="E26" s="72"/>
    </row>
    <row r="27" spans="2:5" ht="15">
      <c r="B27" s="73"/>
      <c r="D27" s="71"/>
      <c r="E27" s="72"/>
    </row>
    <row r="28" spans="2:5" ht="15">
      <c r="B28" s="73"/>
      <c r="D28" s="71"/>
      <c r="E28" s="72"/>
    </row>
    <row r="29" ht="15">
      <c r="B29" s="73"/>
    </row>
  </sheetData>
  <sheetProtection/>
  <mergeCells count="1">
    <mergeCell ref="B1:F1"/>
  </mergeCells>
  <hyperlinks>
    <hyperlink ref="C10" r:id="rId1" display="https://financa.gov.al/buxheti-i-pushtetit-vendor/ "/>
    <hyperlink ref="C11" r:id="rId2" display="https://www.financa.gov.al/shlyerja-e-detyrimeve-te-prapambetura/"/>
    <hyperlink ref="D11" r:id="rId3" display="https://www.financa.gov.al/buxheti-2020/"/>
    <hyperlink ref="C12" r:id="rId4" display="https://www.financa.gov.al/wp-content/uploads/2021/04/Buletini-12-2020.doc&#10;"/>
  </hyperlinks>
  <printOptions/>
  <pageMargins left="0.7" right="0.7" top="0.75" bottom="0.75" header="0.3" footer="0.3"/>
  <pageSetup horizontalDpi="600" verticalDpi="600" orientation="portrait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25" sqref="B25:E29"/>
    </sheetView>
  </sheetViews>
  <sheetFormatPr defaultColWidth="9.33203125" defaultRowHeight="12.75"/>
  <cols>
    <col min="1" max="1" width="6.33203125" style="0" customWidth="1"/>
    <col min="2" max="2" width="29.16015625" style="0" customWidth="1"/>
    <col min="3" max="3" width="14.33203125" style="0" customWidth="1"/>
    <col min="4" max="4" width="15.5" style="0" customWidth="1"/>
    <col min="5" max="6" width="16.16015625" style="0" customWidth="1"/>
  </cols>
  <sheetData>
    <row r="1" spans="2:6" ht="12.75">
      <c r="B1" s="65" t="s">
        <v>40</v>
      </c>
      <c r="C1" s="65"/>
      <c r="D1" s="65"/>
      <c r="E1" s="65"/>
      <c r="F1" s="10"/>
    </row>
    <row r="2" spans="1:6" ht="12.75">
      <c r="A2" s="4"/>
      <c r="B2" s="8" t="s">
        <v>7</v>
      </c>
      <c r="C2" s="9" t="s">
        <v>6</v>
      </c>
      <c r="D2" s="9" t="s">
        <v>5</v>
      </c>
      <c r="E2" s="9" t="s">
        <v>3</v>
      </c>
      <c r="F2" s="9" t="s">
        <v>4</v>
      </c>
    </row>
    <row r="3" spans="1:6" ht="12.75">
      <c r="A3" s="4">
        <v>1</v>
      </c>
      <c r="B3" s="6" t="s">
        <v>37</v>
      </c>
      <c r="C3" s="60">
        <f>SUM(C4:C6)</f>
        <v>27223</v>
      </c>
      <c r="D3" s="60">
        <f>SUM(D4:D6)</f>
        <v>29816.09</v>
      </c>
      <c r="E3" s="60">
        <f>SUM(E4:E6)</f>
        <v>27551.25</v>
      </c>
      <c r="F3" s="60">
        <f>SUM(F4:F6)</f>
        <v>23826.1</v>
      </c>
    </row>
    <row r="4" spans="1:6" ht="25.5">
      <c r="A4" s="4">
        <v>2</v>
      </c>
      <c r="B4" s="5" t="s">
        <v>38</v>
      </c>
      <c r="C4" s="61">
        <v>5723</v>
      </c>
      <c r="D4" s="61">
        <v>6176.09</v>
      </c>
      <c r="E4" s="61">
        <v>8200.25</v>
      </c>
      <c r="F4" s="61">
        <v>6969.9</v>
      </c>
    </row>
    <row r="5" spans="1:6" ht="12.75">
      <c r="A5" s="4">
        <v>3</v>
      </c>
      <c r="B5" s="5" t="s">
        <v>1</v>
      </c>
      <c r="C5" s="62">
        <v>12300</v>
      </c>
      <c r="D5" s="62">
        <v>16840</v>
      </c>
      <c r="E5" s="62">
        <v>11251</v>
      </c>
      <c r="F5" s="62">
        <v>9797.3</v>
      </c>
    </row>
    <row r="6" spans="1:6" ht="25.5">
      <c r="A6" s="4">
        <v>4</v>
      </c>
      <c r="B6" s="5" t="s">
        <v>39</v>
      </c>
      <c r="C6" s="61">
        <v>9200</v>
      </c>
      <c r="D6" s="61">
        <v>6800</v>
      </c>
      <c r="E6" s="61">
        <v>8100</v>
      </c>
      <c r="F6" s="61">
        <v>7058.9</v>
      </c>
    </row>
    <row r="7" spans="2:6" ht="12.75">
      <c r="B7" s="66"/>
      <c r="C7" s="67"/>
      <c r="D7" s="67"/>
      <c r="E7" s="67"/>
      <c r="F7" s="11"/>
    </row>
    <row r="8" spans="2:3" ht="12.75">
      <c r="B8" s="40" t="s">
        <v>17</v>
      </c>
      <c r="C8" s="21" t="s">
        <v>19</v>
      </c>
    </row>
    <row r="9" spans="2:3" ht="12.75">
      <c r="B9" s="41" t="s">
        <v>18</v>
      </c>
      <c r="C9" s="41"/>
    </row>
    <row r="10" ht="12.75">
      <c r="B10" s="2"/>
    </row>
    <row r="25" spans="2:5" ht="38.25">
      <c r="B25" s="6"/>
      <c r="C25" s="5" t="s">
        <v>38</v>
      </c>
      <c r="D25" s="5" t="s">
        <v>1</v>
      </c>
      <c r="E25" s="5" t="s">
        <v>39</v>
      </c>
    </row>
    <row r="26" spans="2:5" ht="12.75">
      <c r="B26" s="60" t="s">
        <v>6</v>
      </c>
      <c r="C26" s="61">
        <v>5723</v>
      </c>
      <c r="D26" s="62">
        <v>12300</v>
      </c>
      <c r="E26" s="61">
        <v>9200</v>
      </c>
    </row>
    <row r="27" spans="2:5" ht="12.75">
      <c r="B27" s="60" t="s">
        <v>5</v>
      </c>
      <c r="C27" s="61">
        <v>6176.09</v>
      </c>
      <c r="D27" s="62">
        <v>16840</v>
      </c>
      <c r="E27" s="61">
        <v>6800</v>
      </c>
    </row>
    <row r="28" spans="2:5" ht="12.75">
      <c r="B28" s="60" t="s">
        <v>3</v>
      </c>
      <c r="C28" s="61">
        <v>8200.25</v>
      </c>
      <c r="D28" s="62">
        <v>11251</v>
      </c>
      <c r="E28" s="61">
        <v>8100</v>
      </c>
    </row>
    <row r="29" spans="2:5" ht="12.75">
      <c r="B29" s="60" t="s">
        <v>4</v>
      </c>
      <c r="C29" s="61">
        <v>6969.9</v>
      </c>
      <c r="D29" s="62">
        <v>9797.3</v>
      </c>
      <c r="E29" s="61">
        <v>7058.9</v>
      </c>
    </row>
  </sheetData>
  <sheetProtection/>
  <mergeCells count="2">
    <mergeCell ref="B1:E1"/>
    <mergeCell ref="B7:E7"/>
  </mergeCells>
  <hyperlinks>
    <hyperlink ref="C8" r:id="rId1" display="https://www.financa.gov.al/shlyerja-e-detyrimeve-te-prapambetura/"/>
  </hyperlinks>
  <printOptions/>
  <pageMargins left="0.7" right="0.7" top="0.75" bottom="0.75" header="0.3" footer="0.3"/>
  <pageSetup horizontalDpi="600" verticalDpi="600"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B2" sqref="B2"/>
    </sheetView>
  </sheetViews>
  <sheetFormatPr defaultColWidth="9.33203125" defaultRowHeight="12.75"/>
  <cols>
    <col min="1" max="1" width="6.33203125" style="19" customWidth="1"/>
    <col min="2" max="2" width="32.83203125" style="19" customWidth="1"/>
    <col min="3" max="3" width="16.5" style="19" customWidth="1"/>
    <col min="4" max="4" width="17.66015625" style="19" customWidth="1"/>
    <col min="5" max="5" width="15.5" style="19" customWidth="1"/>
    <col min="6" max="6" width="16.16015625" style="17" customWidth="1"/>
    <col min="7" max="7" width="12.16015625" style="19" customWidth="1"/>
    <col min="8" max="16384" width="9.33203125" style="19" customWidth="1"/>
  </cols>
  <sheetData>
    <row r="1" spans="2:6" ht="12.75">
      <c r="B1" s="65" t="s">
        <v>45</v>
      </c>
      <c r="C1" s="65"/>
      <c r="D1" s="65"/>
      <c r="E1" s="65"/>
      <c r="F1" s="65"/>
    </row>
    <row r="2" spans="1:6" ht="12.75">
      <c r="A2" s="22"/>
      <c r="B2" s="8" t="s">
        <v>7</v>
      </c>
      <c r="C2" s="9" t="s">
        <v>6</v>
      </c>
      <c r="D2" s="9" t="s">
        <v>5</v>
      </c>
      <c r="E2" s="9" t="s">
        <v>3</v>
      </c>
      <c r="F2" s="15" t="s">
        <v>4</v>
      </c>
    </row>
    <row r="3" spans="1:7" s="24" customFormat="1" ht="39">
      <c r="A3" s="23"/>
      <c r="B3" s="25" t="s">
        <v>41</v>
      </c>
      <c r="C3" s="35">
        <v>27223</v>
      </c>
      <c r="D3" s="35">
        <v>29816.09</v>
      </c>
      <c r="E3" s="35">
        <v>27551.25</v>
      </c>
      <c r="F3" s="35">
        <v>23826.1</v>
      </c>
      <c r="G3" s="36">
        <f>(F3-C3)/C3</f>
        <v>-0.12478051647503954</v>
      </c>
    </row>
    <row r="4" spans="1:6" ht="15" hidden="1">
      <c r="A4" s="22">
        <v>2</v>
      </c>
      <c r="B4" s="5" t="s">
        <v>14</v>
      </c>
      <c r="C4" s="27">
        <v>134.25</v>
      </c>
      <c r="D4" s="27">
        <v>127.58333333333333</v>
      </c>
      <c r="E4" s="27">
        <v>123</v>
      </c>
      <c r="F4" s="27">
        <v>123.75</v>
      </c>
    </row>
    <row r="5" spans="1:6" s="34" customFormat="1" ht="26.25">
      <c r="A5" s="31"/>
      <c r="B5" s="32" t="s">
        <v>42</v>
      </c>
      <c r="C5" s="33">
        <f>C3/C4</f>
        <v>202.77839851024208</v>
      </c>
      <c r="D5" s="33">
        <f>D3/D4</f>
        <v>233.6989418680601</v>
      </c>
      <c r="E5" s="33">
        <f>E3/E4</f>
        <v>223.9939024390244</v>
      </c>
      <c r="F5" s="33">
        <f>F3/F4</f>
        <v>192.5341414141414</v>
      </c>
    </row>
    <row r="6" spans="1:6" ht="15">
      <c r="A6" s="22"/>
      <c r="B6" s="5" t="s">
        <v>15</v>
      </c>
      <c r="C6" s="28">
        <v>461409.5</v>
      </c>
      <c r="D6" s="28">
        <v>476147.34</v>
      </c>
      <c r="E6" s="28">
        <v>491897</v>
      </c>
      <c r="F6" s="29">
        <v>579535</v>
      </c>
    </row>
    <row r="7" spans="1:6" s="34" customFormat="1" ht="15">
      <c r="A7" s="31"/>
      <c r="B7" s="32" t="s">
        <v>12</v>
      </c>
      <c r="C7" s="37">
        <f>C3/C6</f>
        <v>0.0589996521528057</v>
      </c>
      <c r="D7" s="37">
        <f>D3/D6</f>
        <v>0.06261946144653459</v>
      </c>
      <c r="E7" s="37">
        <f>E3/E6</f>
        <v>0.056010201322634616</v>
      </c>
      <c r="F7" s="37">
        <f>F3/F6</f>
        <v>0.04111244359702175</v>
      </c>
    </row>
    <row r="8" spans="1:6" ht="15">
      <c r="A8" s="22"/>
      <c r="B8" s="5" t="s">
        <v>10</v>
      </c>
      <c r="C8" s="29">
        <v>2873457</v>
      </c>
      <c r="D8" s="29">
        <v>2866376</v>
      </c>
      <c r="E8" s="29">
        <v>2854191</v>
      </c>
      <c r="F8" s="29">
        <v>2845955</v>
      </c>
    </row>
    <row r="9" spans="1:6" s="34" customFormat="1" ht="26.25">
      <c r="A9" s="31"/>
      <c r="B9" s="63" t="s">
        <v>43</v>
      </c>
      <c r="C9" s="64">
        <f>1000000*(C3/C8)</f>
        <v>9473.954195242874</v>
      </c>
      <c r="D9" s="64">
        <f>1000000*(D3/D8)</f>
        <v>10402.016343982785</v>
      </c>
      <c r="E9" s="64">
        <f>1000000*(E3/E8)</f>
        <v>9652.910404384289</v>
      </c>
      <c r="F9" s="64">
        <f>1000000*(F3/F8)</f>
        <v>8371.917335305723</v>
      </c>
    </row>
    <row r="10" spans="1:6" s="34" customFormat="1" ht="15">
      <c r="A10" s="31"/>
      <c r="B10" s="32" t="s">
        <v>16</v>
      </c>
      <c r="C10" s="38">
        <f>1000000*(C6/C8)</f>
        <v>160576.44154758536</v>
      </c>
      <c r="D10" s="38">
        <f>1000000*(D6/D8)</f>
        <v>166114.75256560897</v>
      </c>
      <c r="E10" s="38">
        <f>1000000*(E6/E8)</f>
        <v>172342.00514261308</v>
      </c>
      <c r="F10" s="38">
        <f>1000000*(F6/F8)</f>
        <v>203634.63231147366</v>
      </c>
    </row>
    <row r="11" spans="1:6" ht="15">
      <c r="A11" s="22"/>
      <c r="B11" s="5" t="s">
        <v>11</v>
      </c>
      <c r="C11" s="30">
        <v>1551281.4</v>
      </c>
      <c r="D11" s="30">
        <v>1630904.7687618241</v>
      </c>
      <c r="E11" s="30">
        <v>1705246.352483228</v>
      </c>
      <c r="F11" s="26">
        <v>1572269</v>
      </c>
    </row>
    <row r="12" spans="1:6" s="34" customFormat="1" ht="15">
      <c r="A12" s="31"/>
      <c r="B12" s="32" t="s">
        <v>13</v>
      </c>
      <c r="C12" s="37">
        <f>C3/C11</f>
        <v>0.017548718111362646</v>
      </c>
      <c r="D12" s="37">
        <f>D3/D11</f>
        <v>0.01828193195034695</v>
      </c>
      <c r="E12" s="37">
        <f>E3/E11</f>
        <v>0.016156756447465254</v>
      </c>
      <c r="F12" s="37">
        <f>F3/F11</f>
        <v>0.015153959023551312</v>
      </c>
    </row>
    <row r="13" spans="2:3" ht="12.75">
      <c r="B13" s="40" t="s">
        <v>17</v>
      </c>
      <c r="C13" s="21" t="s">
        <v>19</v>
      </c>
    </row>
    <row r="14" spans="2:3" ht="12.75">
      <c r="B14" s="41" t="s">
        <v>18</v>
      </c>
      <c r="C14" s="57" t="s">
        <v>44</v>
      </c>
    </row>
    <row r="15" ht="12.75">
      <c r="B15" s="20"/>
    </row>
    <row r="16" ht="12.75">
      <c r="B16" s="20"/>
    </row>
    <row r="20" ht="12.75">
      <c r="E20" s="12"/>
    </row>
    <row r="22" ht="12.75">
      <c r="C22" s="12"/>
    </row>
  </sheetData>
  <sheetProtection/>
  <mergeCells count="1">
    <mergeCell ref="B1:F1"/>
  </mergeCells>
  <hyperlinks>
    <hyperlink ref="C13" r:id="rId1" display="https://www.financa.gov.al/shlyerja-e-detyrimeve-te-prapambetura/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2" sqref="B2:G6"/>
    </sheetView>
  </sheetViews>
  <sheetFormatPr defaultColWidth="9.33203125" defaultRowHeight="12.75"/>
  <cols>
    <col min="1" max="1" width="6.33203125" style="0" customWidth="1"/>
    <col min="2" max="2" width="29.16015625" style="0" customWidth="1"/>
    <col min="3" max="3" width="16" style="0" customWidth="1"/>
    <col min="4" max="5" width="14.33203125" style="0" customWidth="1"/>
    <col min="6" max="6" width="15.5" style="0" customWidth="1"/>
    <col min="7" max="7" width="16.16015625" style="17" customWidth="1"/>
  </cols>
  <sheetData>
    <row r="1" spans="2:7" ht="12.75">
      <c r="B1" s="65" t="s">
        <v>29</v>
      </c>
      <c r="C1" s="65"/>
      <c r="D1" s="65"/>
      <c r="E1" s="65"/>
      <c r="F1" s="65"/>
      <c r="G1" s="65"/>
    </row>
    <row r="2" spans="1:7" ht="12.75">
      <c r="A2" s="4"/>
      <c r="B2" s="8" t="s">
        <v>7</v>
      </c>
      <c r="C2" s="9" t="s">
        <v>9</v>
      </c>
      <c r="D2" s="9" t="s">
        <v>6</v>
      </c>
      <c r="E2" s="9" t="s">
        <v>5</v>
      </c>
      <c r="F2" s="9" t="s">
        <v>3</v>
      </c>
      <c r="G2" s="15" t="s">
        <v>4</v>
      </c>
    </row>
    <row r="3" spans="1:8" ht="12.75">
      <c r="A3" s="4">
        <v>1</v>
      </c>
      <c r="B3" s="6" t="s">
        <v>25</v>
      </c>
      <c r="C3" s="56">
        <v>72750</v>
      </c>
      <c r="D3" s="3">
        <f>SUM(D4:D6)</f>
        <v>27223</v>
      </c>
      <c r="E3" s="3">
        <f>SUM(E4:E6)</f>
        <v>29816.09</v>
      </c>
      <c r="F3" s="3">
        <f>SUM(F4:F6)</f>
        <v>27551.25</v>
      </c>
      <c r="G3" s="16">
        <f>SUM(G4:G6)</f>
        <v>23826.1</v>
      </c>
      <c r="H3" s="18"/>
    </row>
    <row r="4" spans="1:7" ht="25.5">
      <c r="A4" s="4">
        <v>2</v>
      </c>
      <c r="B4" s="5" t="s">
        <v>26</v>
      </c>
      <c r="C4" s="14">
        <f>C3-C5</f>
        <v>59910</v>
      </c>
      <c r="D4" s="7">
        <v>5723</v>
      </c>
      <c r="E4" s="7">
        <v>6176.09</v>
      </c>
      <c r="F4" s="7">
        <v>8200.25</v>
      </c>
      <c r="G4" s="13">
        <v>6969.9</v>
      </c>
    </row>
    <row r="5" spans="1:7" s="45" customFormat="1" ht="25.5">
      <c r="A5" s="42">
        <v>3</v>
      </c>
      <c r="B5" s="5" t="s">
        <v>27</v>
      </c>
      <c r="C5" s="43">
        <v>12840</v>
      </c>
      <c r="D5" s="44">
        <v>12300</v>
      </c>
      <c r="E5" s="44">
        <v>16840</v>
      </c>
      <c r="F5" s="44">
        <v>11251</v>
      </c>
      <c r="G5" s="43">
        <v>9797.3</v>
      </c>
    </row>
    <row r="6" spans="1:7" ht="12.75">
      <c r="A6" s="4">
        <v>4</v>
      </c>
      <c r="B6" s="5" t="s">
        <v>28</v>
      </c>
      <c r="C6" s="5"/>
      <c r="D6" s="7">
        <v>9200</v>
      </c>
      <c r="E6" s="7">
        <v>6800</v>
      </c>
      <c r="F6" s="7">
        <v>8100</v>
      </c>
      <c r="G6" s="13">
        <v>7058.9</v>
      </c>
    </row>
    <row r="7" spans="2:7" ht="12.75">
      <c r="B7" s="66"/>
      <c r="C7" s="66"/>
      <c r="D7" s="67"/>
      <c r="E7" s="67"/>
      <c r="F7" s="67"/>
      <c r="G7" s="67"/>
    </row>
    <row r="8" spans="2:3" ht="12.75">
      <c r="B8" s="40" t="s">
        <v>17</v>
      </c>
      <c r="C8" s="21" t="s">
        <v>19</v>
      </c>
    </row>
    <row r="9" spans="2:3" ht="12.75">
      <c r="B9" s="41" t="s">
        <v>18</v>
      </c>
      <c r="C9" s="41"/>
    </row>
  </sheetData>
  <sheetProtection/>
  <mergeCells count="2">
    <mergeCell ref="B1:G1"/>
    <mergeCell ref="B7:G7"/>
  </mergeCells>
  <hyperlinks>
    <hyperlink ref="C8" r:id="rId1" display="https://www.financa.gov.al/shlyerja-e-detyrimeve-te-prapambetura/"/>
  </hyperlinks>
  <printOptions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zoomScale="110" zoomScaleNormal="110" zoomScalePageLayoutView="0" workbookViewId="0" topLeftCell="A1">
      <selection activeCell="F26" sqref="F26"/>
    </sheetView>
  </sheetViews>
  <sheetFormatPr defaultColWidth="9.33203125" defaultRowHeight="12.75"/>
  <cols>
    <col min="1" max="1" width="6.33203125" style="0" customWidth="1"/>
    <col min="2" max="2" width="29.16015625" style="0" customWidth="1"/>
    <col min="3" max="4" width="14.33203125" style="0" customWidth="1"/>
    <col min="5" max="5" width="15.5" style="0" customWidth="1"/>
    <col min="6" max="6" width="16.16015625" style="0" customWidth="1"/>
  </cols>
  <sheetData>
    <row r="1" spans="2:6" ht="12.75">
      <c r="B1" s="65"/>
      <c r="C1" s="65"/>
      <c r="D1" s="65"/>
      <c r="E1" s="65"/>
      <c r="F1" s="65"/>
    </row>
    <row r="2" spans="2:6" ht="12.75">
      <c r="B2" s="66" t="s">
        <v>20</v>
      </c>
      <c r="C2" s="66"/>
      <c r="D2" s="66"/>
      <c r="E2" s="66"/>
      <c r="F2" s="66"/>
    </row>
    <row r="3" spans="1:6" ht="12.75">
      <c r="A3" s="4"/>
      <c r="B3" s="8" t="s">
        <v>7</v>
      </c>
      <c r="C3" s="9" t="s">
        <v>6</v>
      </c>
      <c r="D3" s="9" t="s">
        <v>5</v>
      </c>
      <c r="E3" s="9" t="s">
        <v>3</v>
      </c>
      <c r="F3" s="9" t="s">
        <v>4</v>
      </c>
    </row>
    <row r="4" spans="1:6" ht="25.5">
      <c r="A4" s="1">
        <v>1</v>
      </c>
      <c r="B4" s="5" t="s">
        <v>0</v>
      </c>
      <c r="C4" s="39">
        <v>0.21022664658560775</v>
      </c>
      <c r="D4" s="39">
        <v>0.20713950085339827</v>
      </c>
      <c r="E4" s="39">
        <v>0.29763622340184204</v>
      </c>
      <c r="F4" s="39">
        <v>0.29253213912474135</v>
      </c>
    </row>
    <row r="5" spans="1:6" s="19" customFormat="1" ht="12.75">
      <c r="A5" s="20">
        <v>2</v>
      </c>
      <c r="B5" s="5" t="s">
        <v>1</v>
      </c>
      <c r="C5" s="39">
        <v>0.45182382544172206</v>
      </c>
      <c r="D5" s="39">
        <v>0.5647957193582391</v>
      </c>
      <c r="E5" s="39">
        <v>0.40836622657774146</v>
      </c>
      <c r="F5" s="39">
        <v>0.41120032233558995</v>
      </c>
    </row>
    <row r="6" spans="1:6" ht="25.5">
      <c r="A6" s="1">
        <v>3</v>
      </c>
      <c r="B6" s="5" t="s">
        <v>2</v>
      </c>
      <c r="C6" s="39">
        <v>0.3379495279726702</v>
      </c>
      <c r="D6" s="39">
        <v>0.2280647797883626</v>
      </c>
      <c r="E6" s="39">
        <v>0.2939975500204165</v>
      </c>
      <c r="F6" s="39">
        <v>0.2962675385396687</v>
      </c>
    </row>
    <row r="7" spans="2:6" ht="12.75">
      <c r="B7" s="66"/>
      <c r="C7" s="67"/>
      <c r="D7" s="67"/>
      <c r="E7" s="67"/>
      <c r="F7" s="67"/>
    </row>
    <row r="8" spans="2:3" ht="12.75">
      <c r="B8" s="40" t="s">
        <v>17</v>
      </c>
      <c r="C8" s="21" t="s">
        <v>19</v>
      </c>
    </row>
    <row r="9" spans="2:3" ht="12.75">
      <c r="B9" s="41" t="s">
        <v>18</v>
      </c>
      <c r="C9" s="41"/>
    </row>
    <row r="10" spans="2:3" ht="12.75">
      <c r="B10" s="19"/>
      <c r="C10" s="19"/>
    </row>
  </sheetData>
  <sheetProtection/>
  <mergeCells count="3">
    <mergeCell ref="B1:F1"/>
    <mergeCell ref="B2:F2"/>
    <mergeCell ref="B7:F7"/>
  </mergeCells>
  <hyperlinks>
    <hyperlink ref="C8" r:id="rId1" display="https://www.financa.gov.al/shlyerja-e-detyrimeve-te-prapambetura/"/>
  </hyperlinks>
  <printOptions/>
  <pageMargins left="0.7" right="0.7" top="0.75" bottom="0.75" header="0.3" footer="0.3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2021-03-25T16:13:04Z</dcterms:created>
  <dcterms:modified xsi:type="dcterms:W3CDTF">2021-05-19T07:38:32Z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