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1"/>
  </bookViews>
  <sheets>
    <sheet name="Detyrime GJEDNJ" sheetId="1" r:id="rId1"/>
    <sheet name="Analize" sheetId="2" r:id="rId2"/>
  </sheets>
  <definedNames/>
  <calcPr fullCalcOnLoad="1"/>
</workbook>
</file>

<file path=xl/sharedStrings.xml><?xml version="1.0" encoding="utf-8"?>
<sst xmlns="http://schemas.openxmlformats.org/spreadsheetml/2006/main" count="136" uniqueCount="85">
  <si>
    <t>Nr.</t>
  </si>
  <si>
    <t>VKM</t>
  </si>
  <si>
    <t>Viti</t>
  </si>
  <si>
    <t>Çështja Strazimiri kundër Shqipërisë</t>
  </si>
  <si>
    <t>Çështja Prizreni kundër Shqipërisë</t>
  </si>
  <si>
    <t>Çështja Kasmi kundër Shqipërisë</t>
  </si>
  <si>
    <t>Cështja</t>
  </si>
  <si>
    <t>Përshkrimi i cështjes</t>
  </si>
  <si>
    <t>Çështja Tërshana kundër Shqipërisë</t>
  </si>
  <si>
    <t>VKM nr.78, datë 10.02.2021,  publikuar në Fletoren Zyrtare nr.23, datë 12.02.2021
https://qbz.gov.al/eli/vendim/2021/02/10/78/c82a728b-5d62-46c7-910f-2fd34197b799</t>
  </si>
  <si>
    <t>VKM nr.1019, datë 16.12.2020, publikuar në Fletoren zyrtare nr.223, datë 21.12.2020
https://qbz.gov.al/eli/vendim/2020/12/16/1019/0f507f7e-9f5b-4a5d-89de-6f31fa904b16</t>
  </si>
  <si>
    <t>Miratuar me VKM date 26.06.2019 "EKZEKUTIMIN E VENDIMIT TË GJYKATËS EVROPIANE PËR TË DREJTAT E NJERIUT, DATË 5.3.2019, PËR ÇËSHTJEN “RINALDO MYRTAJ DHE TË TJERËT KUNDËR SHQIPËRISË” (PËR KËRKESËN NR.62907/16)"</t>
  </si>
  <si>
    <t>Çështja Topi kundër Shqipërisë</t>
  </si>
  <si>
    <t>Çështja Sharxhi dhe të tjerët kundër Shqipërisë</t>
  </si>
  <si>
    <t>Çështja Pulfer kundër Shqipërisë</t>
  </si>
  <si>
    <t>Çështja Pihoni kundër Shqipërisë</t>
  </si>
  <si>
    <t>Çështja Muca kundër Shqipërisë</t>
  </si>
  <si>
    <t>Çështja Malo kundër Shqipërisë</t>
  </si>
  <si>
    <t>Çështja Karemani kundër Shqipërisë</t>
  </si>
  <si>
    <t>Çështja Hysi kundër Shqipërisë</t>
  </si>
  <si>
    <t>Çështja Frroku kundër Shqipërisë</t>
  </si>
  <si>
    <t>Kategoria</t>
  </si>
  <si>
    <t>nuk ka</t>
  </si>
  <si>
    <t xml:space="preserve">Çështja e ka zanafillën me ankimin (nr. 74389/13) kundër Republikës së Shqipërisë paraqitur në Gjykatë bazuar në nenin 34 të Konventës për Mbrojtjen e të Drejtave të Njeriut dhe Lirive Themelore (Konventa), nga shtetasi shqiptar, z. Petri Pihoni (ankuesi), më 25 nëntor 2013. Ankuesi shprehu shqetësimin, bazuar në nenin 3 të Konventës, në lidhje me dëmet që kishte vuajtur si pasojë e një ndërhyrjeje nga ana e policisë dhe pretendonte se hetimi për identifikimin dhe ndëshkimin e autorëve të krimit nuk kishte qenë i dobishëm.
Vendimi:
Gjykon në mënyrë unanime: 
a) Se shteti i paditur duhet t’i paguajë ankuesit, brenda tre muajve nga data kur vendimi bëhet i formës së prerë, në përputhje me nenin 44 § 2 të Konventës, shumat e mëposhtme, të cilat duhet të konvertohen në monedhën e shtetit të paditur, në normën e zbatueshme në datën e shlyerjes: 
i. EUR 3,000 (tri mijë euro), plus çdo taksë e cila mund të jetë e tarifueshme, për sa i përket dëmit jomonetar; 
EUR 1,560 (një mijë e pesëqind e gjashtëdhjetë euro), plus çdo taksë e cila mund të jetë e tarifueshme ndaj ankuesit, në lidhje me kostot dhe shpenzimet; 
b) Se prej përfundimit të tre muajve të sipërpërmendur deri në shlyerjen e shumës, për shumat e mësipërme do të paguhet interes i thjeshtë në një normë të barabartë me normën huadhënëse margjinale të Bankës Qendrore Evropiane, gjatë periudhës së vonesës plus pikë, tre për qind; 
7. Pushon pjesën tjetër të kërkesës së ankuesit për kompensim të drejtë. 
</t>
  </si>
  <si>
    <t xml:space="preserve">Çështja filloi me një kërkesë (nr. 48717/08) kundër Republikës së Shqipërisë paraqitur në Gjykatë, më 29 shtator 2008, sipas nenit 34, të Konventës për Mbrojtjen e të Drejtave të Njeriut dhe Lirive Themelore (“Konventa”), nga një shtetas shqiptar, z. Gazmir Karemani (“kërkuesi”).  Kërkuesi u ankua për padrejtësi në procedime, të zhvilluara në mungesë, dhe për shkeljen e të drejtave të tij për mbrojtje. 
E deklaron kërkesën të pranueshme; 
2. Gjykon se ka pasur një shkelje të nenit 6 § 1 të Konventës; 
3. Gjykon se konstatimi i një shkelje përbën në vetvete mjaftueshëm kompensim të drejtë për dëmin jo monetar të paguar nga kërkuesi; 
4. Rrëzon pretendimin e kërkuesit për kompensim të drejtë. 
</t>
  </si>
  <si>
    <t xml:space="preserve">Viti vendimit </t>
  </si>
  <si>
    <r>
      <t xml:space="preserve">Çështja filloi me një kërkesë (nr. 34602/16) kundër Republikës së Shqipërisë, paraqitur në Gjykatë, më datë 11 qershor 2016, mbështetur në nenin 34, të Konventës për Mbrojtjen e të Drejtave të Njeriut dhe Lirive Themelore (“Konventa”), nga një shtetas shqiptar, z.  Strazimiri (“kërkuesi”). Kërkuesi u ankua se kushtet e arrestit të tij dhe trajtimi i papërshtatshëm mjekësor, që ai ka marrë, kanë qenë në kundërshtim me nenin 3 të Konventës. Gjithashtu, ai u ankua se  izolimi i tij në burg nuk është urdhëruar “në mbështetje të një procedure të parashikuar me ligj” dhe nuk ka qenë e “ligjshme”, sipas interpretimit të nenit 5 § 1 të Konventës. Së fundmi, ai u ankua për mungesë të një mjeti efikas dhe se ishte diskriminuar për shkak të sëmundjes së tij mendore, në kundërshtim me nenit 13 dhe 14 të Konventës.
</t>
    </r>
    <r>
      <rPr>
        <b/>
        <sz val="9"/>
        <color indexed="8"/>
        <rFont val="Calibri"/>
        <family val="2"/>
      </rPr>
      <t xml:space="preserve"> Vendimi:</t>
    </r>
    <r>
      <rPr>
        <sz val="9"/>
        <color indexed="8"/>
        <rFont val="Calibri"/>
        <family val="2"/>
      </rPr>
      <t xml:space="preserve">
Shteti Shqiptar duhet t’i paguajë kërkuesit, brenda tre muajve nga data në të cilin vendimi bëhet i formës së prerë, shumat e mëposhtme, të cilat duhet të konvertohen në vlerën monetare të Shtetit të paditur në normën e zbatueshme në datën e shlyerjes:
- 15 000 euro (pesëmbëdhjetë mijë euro) plus çdo taksë e cila mund të tarifohet, për dëmin
jomonetar,
- 2 500 euro (dy mijë e pesëqind euro), plus çdo taksë e cila mund të jetë e tarifueshme për kërkuesin, për kostot dhe shpenzimet;
-nga përfundimi i tre muajve të përmendur më sipër deri në shlyerje, interesi i thjeshtë do të jetë i pagueshëm për shumat më sipër në një normë të barabartë me normën margjinale të huadhënies së Bankës Qendrore Evropiane gjatë periudhës së vonesës, plus tri pikë përqindje;</t>
    </r>
  </si>
  <si>
    <t xml:space="preserve">Çështja filloi me një kërkesë (nr. 1175/06) kundër Republikës së Shqipërisë, paraqitur në Gjykatë me datë 19 dhjetor 2005, mbështetur në nenin 34 të Konventës për Mbrojtjen e të Drejtave të Njeriut dhe Lirive Themelore (“Konventa”), nga një shtetas shqiptar, z. Kasmi (Kërkuesi). 
Kërkuesi pretendonte se kishte pasur një shkelje të të drejtave të tij të pronës, pasi ai nuk kishte mundur të rimerrte në pronësi shtëpinë e tij. 
VEndimi: 
- Shteti i paditur duhet t’i paguajë kërkuesit, brenda tre muajve nga data në të cilin vendimi bëhet i formës së prerë  30,000 euro (tridhjetë mijë euro) plus çdo taksë që mund të jetë e tarifueshme, për dëmin monetar, i cili do të mbulohet në monedhën e Shtetit të paditur në normën e zbatueshme në datën e zgjidhjes. 
-Nga përfundimi i tre muajve të përmendur më sipër deri në shlyerje, interesi i thjeshtë do të jetë i pagueshëm për shumat më sipër në një normë të barabartë me normën margjinale të huadhënies së Bankës Qendrore Evropiane gjatë periudhës së vonesës, plus tre pikë përqindjeje.
-Pushon pjesën tjetër të pretendimit të kërkuesit për kompensim të drejtë. 
</t>
  </si>
  <si>
    <t xml:space="preserve">Çështja filloi me një kërkesë (nr. 57456/11) kundër Republikës së Shqipërisë, paraqitur në Gjykatë me datë 25 gusht 2011, mbështetur në nenin 34 të Konventës për Mbrojtjen e të Drejtave të Njeriut dhe Lirive Themelore (“Konventa”), nga një shtetas shqiptar, z. Muça (“kërkuesi”). Në datën 25 gusht 2011, kërkuesi dërgoi një kërkesë në Gjykatë, me pretendimin se ishte shkelur neni 6 § 1 i Konventës. Kërkesa arriti në Gjykatë më 31 gusht 2011. Ndaj kërkuesit dhe dy të bashkakuzuarve të tjerë u ngritën procedime penale për vrasje të paramenduar. Si pasojë, kërkuesi u arrestua nga autoritetet. 
Vendimi:
E deklaron ankesën në lidhje me padrejtësinë në procedimet e zhvilluara në mungesë të pranueshme dhe pjesën tjetër të kërkesës të papranueshme; 
2. Gjykon se është shkelur neni 6 § 1 i Konventës;
3. Gjykon se konstatimi i shkeljes përbën në vetvete kompensim të drejtë për dëmin jomonetar të vuajtur nga kërkuesi; 
4. Pushon pretendimin e kërkuesit për kompensim të drejtë
</t>
  </si>
  <si>
    <t xml:space="preserve">Çështja filloi me një kërkesë (nr. 72359/11) kundër Republikës së Shqipërisë paraqitur në Gjykatë, më 31 tetor 2011, sipas nenit 34, të Konventës, nga një shtetas shqiptar, z.  Malo (“kërkuesi”). 
Ai iu referua vendimit unifikues të Gjykatës së Lartë nr. 2, të datës 29 janar 2003. Së dyti, ai kërkoi që realizohej një shqyrtim i ri i të dhënave në praninë e tij dhe të pyeteshin disa dëshmitarë. Së treti, ai pohoi se autoritetet nuk e kishin njoftuar në lidhje me procedimet gjyqësore të mbajtura në gjykatën e shkallës së parë. 
Vendimi:
I deklaron ankesat në lidhje me padrejtësinë e procedimeve në mungesë, të pranueshme dhe pjesën tjetër të kërkesës të papranueshme; 
2. Gjykon se është shkelur neni 6 § 1 i Konventës.
</t>
  </si>
  <si>
    <t xml:space="preserve">Çështja filloi me një kërkesë (nr. 47403/15) kundër Republikës së Shqipërisë paraqitur në Gjykatë, më 22 shtator 2015, sipas nenit 34, të Konventës, nga një shtetas shqiptar, z. Frroku (“kërkuesi”). 
Kërkuesi pretendonte se ndalimi i tij mbështetur në akuzat sipas neneve 257/a dhe 287 të Kodit Penal ishte i paligjshëm.
Vendimi:
1. E shpall kërkesën të pranueshme; 
2. Gjykon se nuk ka pasur shkelje të nenit 5 § 1 të Konventës. 
</t>
  </si>
  <si>
    <t>Detyrimet e shtetit shqiptar nga Vendimet e Gjykatës së të Drejtave të Njeriut në Strasburg , në Euro, 2018-2020</t>
  </si>
  <si>
    <t xml:space="preserve">Çështja filloi më 14 shkurt 2008, me një kërkesë (nr. 14816/08) kundër Republikës së Shqipërisë, paraqitur në Gjykatë nga shtetasi shqiptar Z.Topi (kërkuesi).Kërkuesi pretendonte se i ishte mohuar aksesi në Gjykatën Kushtetuese dhe se gjykimi i tij në mungesë kishte shkelur nenin 6 të Konventës. 
Vendimi: 
4. Gjykon:
a) Se shteti i paditur duhet t’i paguajë kërkuesit, brenda tre muajve nga data në të cilën vendimi bëhet i formës së prerë, në zbatim të nenit 44§2 të Konventës, 1,000 euro plus çdo taksë që mund t’i ngarkohet kërkuesit, për kostot dhe shpenzimet, duke u konvertuar në lek shqiptar, në normën e zbatueshme në datën e shpalljes së këtij vendimi; 
b) Që nga përfundimi i periudhës tremujore të sipërpërmendur deri në kompensim, interesi i thjeshtë do të paguhet për shumën më sipër në një normë të barabartë me normën margjinale të huadhënies së Bankës Qendrore Evropiane, gjatë periudhës së vonesës së pagesës plus tre pikë përqindjeje;
</t>
  </si>
  <si>
    <t>Detyrime Total  GJEDNJ në Euro</t>
  </si>
  <si>
    <t xml:space="preserve">E drejta për jetën 
Ndalimi I torturës
E drejta për siguri dhe liri
E drejta për respektimin e privatësisë
E drejta për zgjidhje efektive
Ndalimi diskriminimit
</t>
  </si>
  <si>
    <t>Mbrojtja e pronës</t>
  </si>
  <si>
    <t>E drejta për zgjidhje efektive
Ndalimi i torturës</t>
  </si>
  <si>
    <t xml:space="preserve"> E drejta për një proces të rregullt</t>
  </si>
  <si>
    <t>E drejta e një procesi të rregullt
Mbrojtja e pronës
E drejta për zgjidhje efektive</t>
  </si>
  <si>
    <t>E drejta për respektimin e privatësisë
E drejta për mbrojtjen e pronës</t>
  </si>
  <si>
    <t>E drejta e jetës
E drejta për zgjidhje efektive</t>
  </si>
  <si>
    <t>E drejta për një proces të rregullt</t>
  </si>
  <si>
    <t>E drejta për liri dhe siguri</t>
  </si>
  <si>
    <r>
      <t xml:space="preserve"> Çështja e ka zanafillën në ankimin (nr. 48756/14) kundër Republikës së Shqipërisë depozituar pranë Gjykatës, sipas nenit 34 të Konventës, nga një shtetase shqiptare, znj. Tërshana (ankuesja), më 30 qershor 2014.Ankuesja pretendonte se autoritetet kanë dështuar në mbrojtjen e jetës së saj dhe të së drejtës së saj për jetë private, sipas neneve 2, 3, 8, 13 dhe 14 të Konventës. Ajo, gjithashtu, u ankua për dështimin e autoriteteve për të kryer një investigim të shpejtë dhe efektiv që do të çonte në identifikimin, ndjekjen dhe dënimin e autorit të sulmit. 
</t>
    </r>
    <r>
      <rPr>
        <b/>
        <sz val="9"/>
        <color indexed="8"/>
        <rFont val="Calibri"/>
        <family val="2"/>
      </rPr>
      <t>Vendimi:</t>
    </r>
    <r>
      <rPr>
        <sz val="9"/>
        <color indexed="8"/>
        <rFont val="Calibri"/>
        <family val="2"/>
      </rPr>
      <t xml:space="preserve">
Shteti Shqiptar duhet t’i paguajë ankueses, brenda tre muajve nga data në të cilën vendimi ka marrë formë të prerë, në përputhje me nenin 44§2 të Konventës, shumat e mëposhtme, të cilat duhet të konvertohen në monedhën e Shtetit të paditur, në normën e zbatueshme në datën e shlyerjes;
-12,000 euro (dymbëdhjetë mijë euro), plus çdo taksë që mund të vendoset, në lidhje me dëmin jopasuror;
-2,720 euro (dy mijë e shtatëqind e njëzet euro), plus çdo taksë që mund t’i ngarkohet ankueses, në lidhje me kostot dhe shpenzimet; 
-nga përfundimi i periudhës prej tre muajsh të përmendur më lart deri në shlyerje, interesi i thjeshtë do të jetë i pagueshëm mbi shumat e mësipërme me një normë të barabartë me normën marxhinale të huas së Bankës Qendrore Evropiane, gjatë periudhës së mospagimit të detyrimeve financiare, plus tre për qind;
-Rrëzon, në mënyrë unanime, pjesën tjetër të pretendimit të ankueses për shpërblim të drejtë.
</t>
    </r>
  </si>
  <si>
    <r>
      <t xml:space="preserve">Çështja filloi me  kërkesë (nr. 29309/16) kundër Republikës së Shqipërisë, paraqitur në gjykatë, në datën 16 maj 2016, mbështetur në nenin 34 të Konventës, nga  shtetasi shqiptar, z.  Prizreni (kërkuesi). Kërkuesi u ankua për mungesë të një hetimi efikas për vdekjen e vëllait të tij, teksa ishte duke vuajtur dënimin me burgim. Gjithashtu, ai u ankua për trajtimin çnjerëzor dhe degradues ndaj vëllait të tij, si rezultat i mungesës së trajtimit mjekësor dhe faktit se vëllai i tij kishte qenë i prangosur teksa ishte në spital.
</t>
    </r>
    <r>
      <rPr>
        <b/>
        <sz val="9"/>
        <color indexed="8"/>
        <rFont val="Calibri"/>
        <family val="2"/>
      </rPr>
      <t xml:space="preserve">Vendimi: </t>
    </r>
    <r>
      <rPr>
        <sz val="9"/>
        <color indexed="8"/>
        <rFont val="Calibri"/>
        <family val="2"/>
      </rPr>
      <t xml:space="preserve">
Shteti i paditur duhet t’i paguajë kërkuesit, brenda tre muajve nga data në të cilin vendimi bëhet i formës së prerë, shumat e mëposhtme:
- </t>
    </r>
    <r>
      <rPr>
        <b/>
        <sz val="9"/>
        <color indexed="8"/>
        <rFont val="Calibri"/>
        <family val="2"/>
      </rPr>
      <t>12 000 euro</t>
    </r>
    <r>
      <rPr>
        <sz val="9"/>
        <color indexed="8"/>
        <rFont val="Calibri"/>
        <family val="2"/>
      </rPr>
      <t xml:space="preserve"> (dymbëdhjetë mijë euro) plus çdo taksë e cila mund të tarifohet, për dëmin jomonetar, shumë e cila duhet të konvertohet në monedhën e shtetit të paditur, në normën e zbatueshme në datën e shlyerjes;
- 1 450 euro (një mijë e katërqind e pesëdhjetë euro), plus çdo taksë, e cila mund të jetë e
tarifueshme për kërkuesin, për kostot dhe shpenzimet;
- se nga përfundimi i tre muajve të përmendur më sipër, deri në shlyerje, interesi i thjeshtë do të jetë i pagueshëm për shumat më sipër, në një normë të barabartë me normën margjinale të huadhënies së Bankës Qendrore Europiane, gjatë periudhës së vonesës, plus tre pikë përqindjeje.
- Pushon pjesën tjetër të pretendimit të kërkuesit për kompensim të drejtë</t>
    </r>
    <r>
      <rPr>
        <b/>
        <sz val="9"/>
        <color indexed="8"/>
        <rFont val="Calibri"/>
        <family val="2"/>
      </rPr>
      <t xml:space="preserve">. </t>
    </r>
  </si>
  <si>
    <t>DETYRIME TOTAL GJEDNJ, 2018-2020, në Euro</t>
  </si>
  <si>
    <t>Çështja Myrtaj kundër Shqipërisë</t>
  </si>
  <si>
    <t>Çështja filloi në 2017, me kërkesë nga familjarët e të ndjerëve në protestat e 21 Janarit 2011. Kërkuesit u ankuan, mbështetur në nenin 2 të Konventës, se e drejta për jetën e familjarëve ishte shkelur si pasojë e veprimeve të Gardës Kombëtare gjatë protestës së zhvilluar më 21 janar 2011. Gjithashtu, ata u ankuan se përdorimi i dhunës vdekjeprurëse nuk ishte absolutisht e nevojshme dhe se autoritetet, nuk kryen një hetim efikas për vdekjen e familjarëve të tyre.
Vendimi:
- Shteti i paditur duhet ti paguajë kërkuesve vlerën:
 39 000 (tridhjetë e nëntë mijë) euro për kërkuesin Rinaldo Myrtaj; 39 000 (tridhjetë e nëntë mijë) euro për kërkuesen Mamude Myrtaj; 15 600 (pesëmbëdhjetë mijë e gjashtëqind) euro për kërkuesin Ilmi Deda; dhe 10 000 (dhjetë mijë) euro për kërkuesen Alma Rredhi.
-Që nga përfundimi i periudhës tremujore të sipërpërmendur deri në kompensim, interesi i thjeshtë do të paguhet për shumën më sipër në një normë të barabartë me normën margjinale të huadhënies së Bankës Qendrore Evropiane, gjatë periudhës së vonesës së pagesës plus tre pikë përqindjeje;</t>
  </si>
  <si>
    <t>E drejta për jetën</t>
  </si>
  <si>
    <t xml:space="preserve">Ndalimi i torturës
E drejta për siguri dhe liri
E drejta për zgjidhje efektive
Ndalimi diskriminimit
</t>
  </si>
  <si>
    <t xml:space="preserve">E drejta për një proces të rregullt
</t>
  </si>
  <si>
    <t>E drejta për zgjidhje efektive</t>
  </si>
  <si>
    <t xml:space="preserve">E drejta për respektimin e privatësisë
</t>
  </si>
  <si>
    <t>Ndalimi i torturës</t>
  </si>
  <si>
    <t>E drejta për siguri dhe liri</t>
  </si>
  <si>
    <t>E drejta për respektimin e privatësisë</t>
  </si>
  <si>
    <t xml:space="preserve">E drejta për jetën 
</t>
  </si>
  <si>
    <t>Ndalimi diskriminimit</t>
  </si>
  <si>
    <t xml:space="preserve">Ndalimi i torturës
</t>
  </si>
  <si>
    <t xml:space="preserve">Çështja Tërshana kundër </t>
  </si>
  <si>
    <t>Shqipërisë</t>
  </si>
  <si>
    <t>Total</t>
  </si>
  <si>
    <t>Detyrime GJEDNJ sipas Vitit dhe Vlerës në Euro.</t>
  </si>
  <si>
    <t>Burimi: Avokatura e Shtetit, Gjykata e Lartë, Gjykata e Strasburgut</t>
  </si>
  <si>
    <t>Përpunimi dhe Analiza: Open Data</t>
  </si>
  <si>
    <r>
      <rPr>
        <b/>
        <sz val="11"/>
        <color indexed="8"/>
        <rFont val="Calibri"/>
        <family val="2"/>
      </rPr>
      <t>Burimi:</t>
    </r>
    <r>
      <rPr>
        <sz val="11"/>
        <color theme="1"/>
        <rFont val="Calibri"/>
        <family val="2"/>
      </rPr>
      <t xml:space="preserve"> Avokatura e Shtetit, http://www.avokaturashtetit.gov.al/vendimet-e-strasburgut/vendimet-e-gjykates-evropiane-per-te-drejtave-te-njeriut-strasburg
Gjykata e Lartë, http://www.gjykataelarte.gov.al/web/Vendimet_e_Gjykates_Evropiane_per_te_Drejtat_e_Njeriut_kunder_Shqiperise_10258_1.php
Gjykata e Strasburgut  https://laweuro.com/?s=Albania </t>
    </r>
  </si>
  <si>
    <r>
      <rPr>
        <b/>
        <sz val="11"/>
        <color indexed="8"/>
        <rFont val="Calibri"/>
        <family val="2"/>
      </rPr>
      <t>Përpunimi dhe Analiza:</t>
    </r>
    <r>
      <rPr>
        <sz val="11"/>
        <color theme="1"/>
        <rFont val="Calibri"/>
        <family val="2"/>
      </rPr>
      <t xml:space="preserve"> Open Data Albania</t>
    </r>
  </si>
  <si>
    <t>Figura 1.</t>
  </si>
  <si>
    <t xml:space="preserve">Burimi: Avokatura e Shtetit, http://ëëë.avokaturashtetit.gov.al/vendimet-e-strasburgut/vendimet-e-gjykates-evropiane-per-te-drejtave-te-njeriut-strasburg
Gjykata e Lartë, http://ëëë.gjykataelarte.gov.al/ëeb/Vendimet_e_Gjykates_Evropiane_per_te_Drejtat_e_Njeriut_kunder_Shqiperise_10258_1.php
Gjykata e Strasburgut,  https://laëeuro.com/?s=Albania </t>
  </si>
  <si>
    <t xml:space="preserve">Figura 2: </t>
  </si>
  <si>
    <t>Çështja Myrtaj dhe të tjerët kundër Shqipërisë</t>
  </si>
  <si>
    <t>E drejta e Pretenduar</t>
  </si>
  <si>
    <t>Vendime</t>
  </si>
  <si>
    <t>Detyrimet e Shtetit për Dëmshpërblime të caktuara në Vendimet e Gjykatës së të Drejtave të Njeriut  Strasburg , në Euro, 2018-2020</t>
  </si>
  <si>
    <t>E drejta e Shkelur</t>
  </si>
  <si>
    <t>Vendime Numër</t>
  </si>
  <si>
    <t>Vendime GJEDNJ  sipas Të Drejtës së Pretenduar 2018 - 2020</t>
  </si>
  <si>
    <t>Detyrime te shtetit shqiptar sipas Vendimeve GJEDNJ, në numër dhe në Vlerë Euro.</t>
  </si>
  <si>
    <t>Çështja ka filluar me një kërkesë (nr. 10613/16) kundër Republikës së Shqipërisë, dorëzuar në Gjykatë, sipas nenit 34 të Konventës për Mbrojtjen e të Drejtave të Njeriut dhe Lirive Themelore (Konventa), nga tetëmbëdhjetë shtetas shqiptarë dhe një shtetas italian, më 19 shkurt 2016. Kërkuesit pretendonin, se, si pasojë e neglizhencës së autoriteteve ndaj një vendimi të gjykatës administrative, ishte shkelur neni 6§1 i Konventës. Gjithashtu, ata u ankuan për një ndërhyrje në gëzimin e qetë të pasurive të tyre dhe për një ndërhyrje në të drejtën e tyre për respektimin e banesave të tyre. Në vijim, ata u ankuan mbështetur në nenin 13 të Konventës, për mungesën e një mjeti efikas të brendshëm për kërkesat e mësipërme, sipas parashikimeve të nenit 13 të Konventës.
Konteksti i cwshtjes: 
-Më 11 nëntor 2009, dy nga kërkuesit, Xh. Sharxhi (kërkuesi i parë) dhe Xh. Isufi (kërkuesi i dytë), blenë një truall me sipërfaqe prej 1,663 metra katrorësh, nga disa individë, të cilëve iu ishte njohur dhe kthyer prona në vitin 1995.  Trualli pozicionohet në vijën bregdetare të qytetit të Vlorës në të ashtuquajturën zonën e Ujit të Ftohtë, Tuneli. Më vonë,  ata  hynë në një marrëveshje me një kompani për ndërtimin e një ndërtese banimi dhe shërbimesh pesëkatëshe “Rezidenca Jon”  në truallin e sipërpërmendur. 
-Për këtë ndërtesë, Këshilli i Rregullimit të Territorit të Bashkisë Vlorë (KRRT) lëshoi një leje ndërtimi për kompaninë dhe për kërkuesit e parë dhe të dytë. Kërkuesit e tjerë hynë në marrëveshje blerjeje për pallatet që do të ndërtoheshin në truall. Kërkuesit e parë dhe të dytë, sipas pronësisë mbi truallin, do të ishin pronarët e disa prej apartamenteve dhe dyqaneve në Rezidencën Jon. Më 27 dhjetor 2012, ndërtesa u regjistrua në Zyrën e Regjistrimit të Pasurive të Paluajtshme (ZRRPP)
-Më 3 nëntor 2013, pa njoftim paraprak, zyrtarë të Inspektoratit Kombëtar të Ndërtimeve dhe Planifikimit Urban, të mbështetur nga policia, rrethuan rezidencën, e rrethuan atë me shirit të verdhë policie dhe parandaluan banorët të hynin në banesat e tyre. Ankuesit paraqitën një kërkesë në Gjykatën e Qarkut, e cila më 7 nëntor 2013 lëshoi një urdhër të përkohshëm për ndalimin e rrënimit. Më 27 nëntor 2013 Këshilli i Ministrave lëshoi një vendim që urdhëronte shpronësimin e rezidencës për interes publik dhe dhënien e kompensimit për banorët. Rezidencë  u shkatërrua midis 4 dhe 8 dhjetorit 2013. 
Vendimi: 
a)  Shteti i paditur duhet t’u paguajë kërkuesve, brenda tre muajve nga data kur vendimi bëhet i formës së prerë në përputhje me nenin 44§2 të Konventës, shumat e mëposhtme, të cilat duhet të konvertohen në monedhën e shtetit të paditur në normën e zbatueshme në datën e shlyerjes: 
i. 13,098,600 euro (trembëdhjetë milionë e nëntëdhjetë e tetë mijë e gjashtëqind euro) për të gjithë kërkuesit, plus çdo taksë që mund të jetë e tarifueshme, në lidhje me dëmin monetar;
ii. 13,000 euro (trembëdhjetë mijë euro) për secilin prej kërkuesve me nr. 3–19 të listuar në shtojcë, plus çdo taksë që mund të jetë e tarifueshme në lidhje me dëmin jomonetar; 
iii. 7,800 euro (shtatë mijë e tetëqind euro) për kërkuesin e parë dhe të dytë më veçantë, plus çdo taksë që mund të jetë e tarifueshme, për dëmin jomonetar; 
iv. 84,500 euro (tetëdhjetë e katër mijë e pesëqind euro) për të gjithë kërkuesit, së bashku, plus çdo taksë që mund të jetë e taksueshme, për kostot dhe shpenzimet e shkaktuara në gjykatat vendëse (tarifa e taksës); 
v. 9,600 euro (nëntë mijë e gjashtëqind euro) për kërkuesit M. Hanxhari, T. Pojani, G. Calliku, M. Mecaj, E. Durolli, B. Rakipaj, P. Rakipaj, A. Deromemaj, së bashku, plus çdo taksë që mund të jetë e tarifueshme, për kostot dhe shpenzimet e shkaktuara në gjykatat e brendshme (tarifat e avokatëve);
vi. 18,000 euro (tetëmbëdhjetë mijë euro) për të gjithë kërkuesit, së bashku, plus çdo taksë që mund të jetë e tarifueshme për kërkuesit, për kostot dhe shpenzimet e shkaktuara në Gjykatë;
 b) Se, që nga përfundimi i periudhës së mësipërme tremujore deri në shlyerjen e interesit të thjeshtë do të jetë e pagueshme në shumat e mësipërme, në normën e barabartë me normën margjinale huadhënëse të Bankës Qendrore Evropiane gjatë periudhës së vonesës plus pikë tre për qind; 
14. Pushon pjesën e mbetur të kërkesës së ankuesve për kompensim të drejtë. 
 Vendimi "Sharxhi dhe të tjerë k. Shqipërisë" çështja Nr.10613/16, publikuar në fletoren zyrtare nr.120 datë 10.08.2018.</t>
  </si>
  <si>
    <r>
      <t xml:space="preserve">Çështja filloi me një kërkesë (nr. 31959/13) kundër Republikës së Shqipërisë, paraqitur në Gjykatë me datë 19 prill 2013, mbështetur në nenin 34 të Konventës për Mbrojtjen e të Drejtave të Njeriut dhe Lirive Themelore (“Konventa”), nga një shtetase shqiptare, znj. Pulfer (“kërkuesja”). Kërkuesja, veçanërisht, pretendonte se pamundësia e autoriteteve për t’i mbrojtur jetën në mënyrë të shpejtë, shkelte nenet 2 dhe 6 të Konventës. Gjithashtu, ajo ankohej, mbështetur në nenin 8 të Konventës, për një shkelje të së drejtës së saj për t’iu respektuar shtëpia.
</t>
    </r>
    <r>
      <rPr>
        <b/>
        <sz val="9"/>
        <color indexed="8"/>
        <rFont val="Calibri"/>
        <family val="2"/>
      </rPr>
      <t>vendimi:</t>
    </r>
    <r>
      <rPr>
        <sz val="9"/>
        <color indexed="8"/>
        <rFont val="Calibri"/>
        <family val="2"/>
      </rPr>
      <t xml:space="preserve">
Gjykata vendos në mënyrë unanime, se është shkelur neni 3 i Konventës; 
3. Vendos me gjashtë vota pro dhe një kundër se nuk ka nevojë të shqyrtohet ankesa, në këndvështrim të nenit 8 të Konventës. 
Hartuar në anglisht dhe shpallur me shkrim më 20 nëntor 2018, sipas rregullit 77§2 dhe 3 të rregullores së Gjykatës. 
Kërkuesja nuk paraqiti kërkesë për shpërblim të drejtë. Gjykata konstaton se nuk ka asnjë kërkesë për ta adresuar çështjen me mocionin e saj. </t>
    </r>
  </si>
  <si>
    <t>E drejta për një proces të rregullt
E drejta e mbrojtjes jetës</t>
  </si>
  <si>
    <t xml:space="preserve">Çështja filloi me një kërkesë (nr. 72361/11) kundër Republikës së Shqipërisë, paraqitur në Gjykatë, në datën 7 nëntor 2011, sipas nenit 34 të Konventës  nga shtetasi shqiptar, z. Hysi (“kërkuesi”). 
Kërkuesi u ankua mbështetur në nenin 6 §§ 1 dhe 3 (c) dhe (d) të konventës, për gjykimin e tij në mungesë. 
vendim: 
E deklaron kërkesën të pranueshme;
2. Gjykon se është shkelur neni 6 § 1 i Konventës;
</t>
  </si>
  <si>
    <t>Çështja</t>
  </si>
  <si>
    <t>Dëmshpërblime në Euro</t>
  </si>
  <si>
    <t>Vendime GJEDNJ  sipas të drejtës së Pretenduar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</si>
</sst>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0">
    <font>
      <sz val="11"/>
      <color theme="1"/>
      <name val="Calibri"/>
      <family val="2"/>
    </font>
    <font>
      <sz val="11"/>
      <color indexed="8"/>
      <name val="Calibri"/>
      <family val="2"/>
    </font>
    <font>
      <b/>
      <sz val="11"/>
      <color indexed="8"/>
      <name val="Calibri"/>
      <family val="2"/>
    </font>
    <font>
      <sz val="10"/>
      <color indexed="8"/>
      <name val="Calibri"/>
      <family val="2"/>
    </font>
    <font>
      <b/>
      <sz val="10"/>
      <color indexed="8"/>
      <name val="Calibri"/>
      <family val="2"/>
    </font>
    <font>
      <sz val="9"/>
      <color indexed="8"/>
      <name val="Calibri"/>
      <family val="2"/>
    </font>
    <font>
      <sz val="12"/>
      <color indexed="8"/>
      <name val="Garamond"/>
      <family val="1"/>
    </font>
    <font>
      <b/>
      <i/>
      <sz val="11"/>
      <color indexed="8"/>
      <name val="Calibri"/>
      <family val="2"/>
    </font>
    <font>
      <b/>
      <sz val="9"/>
      <color indexed="8"/>
      <name val="Calibri"/>
      <family val="2"/>
    </font>
    <font>
      <sz val="9"/>
      <color indexed="8"/>
      <name val="Garamond"/>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63"/>
      <name val="Calibri"/>
      <family val="0"/>
    </font>
    <font>
      <b/>
      <sz val="9"/>
      <color indexed="63"/>
      <name val="Calibri"/>
      <family val="0"/>
    </font>
    <font>
      <sz val="9"/>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9"/>
      <color theme="1"/>
      <name val="Calibri"/>
      <family val="2"/>
    </font>
    <font>
      <b/>
      <i/>
      <sz val="11"/>
      <color theme="1"/>
      <name val="Calibri"/>
      <family val="2"/>
    </font>
    <font>
      <sz val="9"/>
      <color theme="1"/>
      <name val="Garamond"/>
      <family val="1"/>
    </font>
    <font>
      <sz val="12"/>
      <color theme="1"/>
      <name val="Garamond"/>
      <family val="1"/>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style="thin"/>
      <top/>
      <bottom style="thin"/>
    </border>
    <border>
      <left style="thin"/>
      <right/>
      <top style="thin"/>
      <bottom style="thin"/>
    </border>
    <border>
      <left/>
      <right/>
      <top style="thin"/>
      <bottom/>
    </border>
    <border>
      <left/>
      <right style="thin"/>
      <top style="thin"/>
      <bottom/>
    </border>
    <border>
      <left/>
      <right/>
      <top/>
      <bottom style="thin"/>
    </border>
    <border>
      <left/>
      <right style="thin"/>
      <top/>
      <bottom/>
    </border>
    <border>
      <left/>
      <right/>
      <top style="thin"/>
      <bottom style="thin"/>
    </border>
    <border>
      <left/>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right style="thin"/>
      <top style="thin"/>
      <bottom style="thin">
        <color theme="0"/>
      </bottom>
    </border>
    <border>
      <left/>
      <right style="thin"/>
      <top style="thin">
        <color theme="0"/>
      </top>
      <bottom style="thin">
        <color theme="0"/>
      </bottom>
    </border>
    <border>
      <left/>
      <right style="thin"/>
      <top style="thin">
        <color theme="0"/>
      </top>
      <bottom style="thin"/>
    </border>
    <border>
      <left style="thin"/>
      <right/>
      <top/>
      <bottom style="thin"/>
    </border>
    <border>
      <left/>
      <right style="thin"/>
      <top style="thin">
        <color theme="0"/>
      </top>
      <bottom/>
    </border>
    <border>
      <left style="thin"/>
      <right style="thin"/>
      <top style="thin">
        <color theme="0"/>
      </top>
      <bottom/>
    </border>
    <border>
      <left style="thin"/>
      <right/>
      <top style="thin"/>
      <bottom/>
    </border>
    <border>
      <left/>
      <right/>
      <top style="thin">
        <color theme="0"/>
      </top>
      <bottom style="thin"/>
    </border>
    <border>
      <left/>
      <right style="thin">
        <color theme="0"/>
      </right>
      <top style="thin">
        <color theme="0"/>
      </top>
      <bottom style="thin"/>
    </border>
    <border>
      <left style="thin"/>
      <right style="thin"/>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4">
    <xf numFmtId="0" fontId="0" fillId="0" borderId="0" xfId="0" applyFont="1" applyAlignment="1">
      <alignment/>
    </xf>
    <xf numFmtId="0" fontId="0" fillId="0" borderId="10" xfId="0" applyBorder="1" applyAlignment="1">
      <alignment/>
    </xf>
    <xf numFmtId="0" fontId="0" fillId="0" borderId="10" xfId="0" applyBorder="1" applyAlignment="1">
      <alignment vertical="top" wrapText="1"/>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0" xfId="0" applyAlignment="1">
      <alignment horizontal="left" vertical="top"/>
    </xf>
    <xf numFmtId="0" fontId="0" fillId="0" borderId="0" xfId="0" applyAlignment="1">
      <alignment horizontal="center" vertical="center"/>
    </xf>
    <xf numFmtId="0" fontId="0" fillId="0" borderId="10" xfId="0" applyBorder="1" applyAlignment="1">
      <alignment horizontal="center" vertical="center"/>
    </xf>
    <xf numFmtId="0" fontId="44" fillId="0" borderId="10" xfId="0" applyFont="1" applyBorder="1" applyAlignment="1">
      <alignment horizontal="left" vertical="top" wrapText="1"/>
    </xf>
    <xf numFmtId="0" fontId="0" fillId="0" borderId="0" xfId="0" applyAlignment="1">
      <alignment horizontal="left" vertical="top" wrapText="1"/>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0" borderId="0" xfId="0" applyFont="1" applyAlignment="1">
      <alignment/>
    </xf>
    <xf numFmtId="0" fontId="42" fillId="0" borderId="0" xfId="0" applyFont="1" applyAlignment="1">
      <alignment horizontal="center" vertical="center"/>
    </xf>
    <xf numFmtId="0" fontId="45" fillId="0" borderId="0" xfId="0" applyFont="1" applyAlignment="1">
      <alignment horizontal="center" vertical="center"/>
    </xf>
    <xf numFmtId="0" fontId="45" fillId="33" borderId="10" xfId="0" applyFont="1" applyFill="1" applyBorder="1" applyAlignment="1">
      <alignment horizontal="center" vertical="center"/>
    </xf>
    <xf numFmtId="0" fontId="45" fillId="0" borderId="10" xfId="0" applyFont="1" applyBorder="1" applyAlignment="1">
      <alignment horizontal="center" vertical="center"/>
    </xf>
    <xf numFmtId="0" fontId="0" fillId="0" borderId="0" xfId="0" applyAlignment="1">
      <alignment horizontal="center"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0" xfId="0" applyFont="1" applyAlignment="1">
      <alignment horizontal="center" vertical="center" wrapText="1"/>
    </xf>
    <xf numFmtId="164" fontId="42" fillId="0" borderId="0" xfId="42" applyNumberFormat="1" applyFont="1" applyBorder="1" applyAlignment="1">
      <alignment horizontal="center"/>
    </xf>
    <xf numFmtId="164" fontId="42" fillId="33" borderId="10" xfId="42" applyNumberFormat="1" applyFont="1" applyFill="1" applyBorder="1" applyAlignment="1">
      <alignment horizontal="center" vertical="center"/>
    </xf>
    <xf numFmtId="0" fontId="44" fillId="0" borderId="0" xfId="0" applyFont="1" applyAlignment="1">
      <alignment/>
    </xf>
    <xf numFmtId="0" fontId="44" fillId="0" borderId="10" xfId="0" applyFont="1" applyBorder="1" applyAlignment="1">
      <alignment vertical="top" wrapText="1"/>
    </xf>
    <xf numFmtId="0" fontId="44" fillId="0" borderId="0" xfId="0" applyFont="1" applyAlignment="1">
      <alignment vertical="top" wrapText="1"/>
    </xf>
    <xf numFmtId="0" fontId="46" fillId="0" borderId="10" xfId="0" applyFont="1" applyBorder="1" applyAlignment="1">
      <alignment horizontal="justify" vertical="top" wrapText="1"/>
    </xf>
    <xf numFmtId="0" fontId="46" fillId="0" borderId="0" xfId="0" applyFont="1" applyAlignment="1">
      <alignment horizontal="justify" vertical="top" wrapText="1"/>
    </xf>
    <xf numFmtId="164" fontId="42" fillId="11" borderId="10" xfId="42" applyNumberFormat="1" applyFont="1" applyFill="1" applyBorder="1" applyAlignment="1">
      <alignment horizontal="center" vertical="center"/>
    </xf>
    <xf numFmtId="0" fontId="44" fillId="0" borderId="0" xfId="0" applyFont="1" applyBorder="1" applyAlignment="1">
      <alignment vertical="top" wrapText="1"/>
    </xf>
    <xf numFmtId="9" fontId="0" fillId="0" borderId="0" xfId="57" applyFont="1" applyAlignment="1">
      <alignment/>
    </xf>
    <xf numFmtId="0" fontId="0" fillId="0" borderId="10" xfId="0" applyBorder="1" applyAlignment="1">
      <alignment wrapText="1"/>
    </xf>
    <xf numFmtId="0" fontId="0" fillId="0" borderId="10" xfId="0" applyBorder="1" applyAlignment="1">
      <alignment vertical="center" wrapText="1"/>
    </xf>
    <xf numFmtId="164" fontId="42" fillId="0" borderId="0" xfId="42" applyNumberFormat="1" applyFont="1" applyAlignment="1">
      <alignment horizontal="center"/>
    </xf>
    <xf numFmtId="164" fontId="42" fillId="0" borderId="10" xfId="42" applyNumberFormat="1" applyFont="1" applyBorder="1" applyAlignment="1">
      <alignment horizontal="center" vertical="center"/>
    </xf>
    <xf numFmtId="164" fontId="42" fillId="0" borderId="11" xfId="42" applyNumberFormat="1" applyFont="1" applyFill="1" applyBorder="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center" vertical="center"/>
    </xf>
    <xf numFmtId="0" fontId="45" fillId="0" borderId="12" xfId="0" applyFont="1" applyBorder="1" applyAlignment="1">
      <alignment horizontal="center" vertical="center"/>
    </xf>
    <xf numFmtId="0" fontId="45" fillId="0" borderId="11" xfId="0" applyFont="1" applyBorder="1" applyAlignment="1">
      <alignment horizontal="center" vertical="center"/>
    </xf>
    <xf numFmtId="0" fontId="0" fillId="0" borderId="11" xfId="0" applyBorder="1" applyAlignment="1">
      <alignment horizontal="center" vertical="center"/>
    </xf>
    <xf numFmtId="0" fontId="45" fillId="0" borderId="13" xfId="0" applyFont="1" applyBorder="1" applyAlignment="1">
      <alignment horizontal="center" vertical="center"/>
    </xf>
    <xf numFmtId="0" fontId="0" fillId="0" borderId="13" xfId="0" applyBorder="1" applyAlignment="1">
      <alignment horizontal="center" vertical="center"/>
    </xf>
    <xf numFmtId="0" fontId="45" fillId="0" borderId="14" xfId="0" applyFont="1" applyBorder="1" applyAlignment="1">
      <alignment horizontal="center" vertical="center"/>
    </xf>
    <xf numFmtId="0" fontId="0" fillId="0" borderId="15" xfId="0" applyBorder="1" applyAlignment="1">
      <alignment horizontal="left" vertical="top" wrapText="1"/>
    </xf>
    <xf numFmtId="0" fontId="42" fillId="11" borderId="16" xfId="0" applyFont="1" applyFill="1" applyBorder="1" applyAlignment="1">
      <alignment horizontal="center"/>
    </xf>
    <xf numFmtId="0" fontId="42" fillId="11" borderId="17" xfId="0" applyFont="1" applyFill="1" applyBorder="1" applyAlignment="1">
      <alignment horizontal="center"/>
    </xf>
    <xf numFmtId="0" fontId="45" fillId="0" borderId="16" xfId="0" applyFont="1" applyBorder="1" applyAlignment="1">
      <alignment horizontal="center" vertical="center"/>
    </xf>
    <xf numFmtId="0" fontId="45" fillId="0" borderId="18" xfId="0"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45" fillId="33" borderId="19" xfId="0" applyFont="1" applyFill="1" applyBorder="1" applyAlignment="1">
      <alignment horizontal="center" vertical="center"/>
    </xf>
    <xf numFmtId="0" fontId="42" fillId="33" borderId="11" xfId="0" applyFont="1" applyFill="1" applyBorder="1" applyAlignment="1">
      <alignment horizontal="center" vertical="center" wrapText="1"/>
    </xf>
    <xf numFmtId="0" fontId="0" fillId="0" borderId="15" xfId="0" applyBorder="1" applyAlignment="1">
      <alignment horizontal="left" vertical="center" wrapText="1"/>
    </xf>
    <xf numFmtId="0" fontId="47" fillId="0" borderId="15" xfId="0" applyFont="1" applyBorder="1" applyAlignment="1">
      <alignment horizontal="left" vertical="top" wrapText="1"/>
    </xf>
    <xf numFmtId="0" fontId="45" fillId="0" borderId="20" xfId="0" applyFont="1" applyBorder="1" applyAlignment="1">
      <alignment horizontal="center" vertical="center"/>
    </xf>
    <xf numFmtId="0" fontId="0" fillId="0" borderId="21" xfId="0"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left" vertical="center" wrapText="1"/>
    </xf>
    <xf numFmtId="0" fontId="0" fillId="0" borderId="24" xfId="0" applyBorder="1" applyAlignment="1">
      <alignment horizontal="center" vertical="center"/>
    </xf>
    <xf numFmtId="0" fontId="45" fillId="0" borderId="27" xfId="0" applyFont="1" applyBorder="1" applyAlignment="1">
      <alignment horizontal="center" vertical="center"/>
    </xf>
    <xf numFmtId="0" fontId="45" fillId="0" borderId="25"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5" fillId="0" borderId="29" xfId="0" applyFont="1" applyBorder="1" applyAlignment="1">
      <alignment horizontal="center" vertical="center"/>
    </xf>
    <xf numFmtId="0" fontId="0" fillId="0" borderId="30" xfId="0" applyBorder="1" applyAlignment="1">
      <alignment horizontal="center" vertical="center"/>
    </xf>
    <xf numFmtId="0" fontId="45" fillId="0" borderId="30" xfId="0" applyFont="1" applyBorder="1" applyAlignment="1">
      <alignment horizontal="center" vertical="center"/>
    </xf>
    <xf numFmtId="0" fontId="0" fillId="0" borderId="28" xfId="0" applyBorder="1" applyAlignment="1">
      <alignment horizontal="left" vertical="top" wrapText="1"/>
    </xf>
    <xf numFmtId="0" fontId="0" fillId="0" borderId="10" xfId="0" applyBorder="1" applyAlignment="1">
      <alignment horizontal="center" vertical="top"/>
    </xf>
    <xf numFmtId="0" fontId="0" fillId="0" borderId="0" xfId="0" applyFont="1" applyAlignment="1">
      <alignment horizontal="left" vertical="top"/>
    </xf>
    <xf numFmtId="0" fontId="0" fillId="0" borderId="21" xfId="0" applyBorder="1" applyAlignment="1">
      <alignment horizontal="left" vertical="top"/>
    </xf>
    <xf numFmtId="164" fontId="0" fillId="0" borderId="15" xfId="0" applyNumberFormat="1" applyBorder="1" applyAlignment="1">
      <alignment horizontal="left" vertical="top"/>
    </xf>
    <xf numFmtId="3" fontId="0" fillId="0" borderId="15" xfId="0" applyNumberFormat="1" applyBorder="1" applyAlignment="1">
      <alignment horizontal="right" vertical="top"/>
    </xf>
    <xf numFmtId="0" fontId="42" fillId="11" borderId="14" xfId="0" applyFont="1" applyFill="1" applyBorder="1" applyAlignment="1">
      <alignment horizontal="left" vertical="top"/>
    </xf>
    <xf numFmtId="0" fontId="42" fillId="11" borderId="13" xfId="0" applyFont="1" applyFill="1" applyBorder="1" applyAlignment="1">
      <alignment horizontal="left" vertical="top"/>
    </xf>
    <xf numFmtId="0" fontId="42" fillId="11" borderId="28" xfId="0" applyFont="1" applyFill="1" applyBorder="1" applyAlignment="1">
      <alignment horizontal="left" vertical="top"/>
    </xf>
    <xf numFmtId="0" fontId="42" fillId="0" borderId="17" xfId="0" applyFont="1" applyBorder="1" applyAlignment="1">
      <alignment horizontal="left" vertical="top"/>
    </xf>
    <xf numFmtId="0" fontId="42" fillId="0" borderId="12" xfId="0" applyFont="1" applyBorder="1" applyAlignment="1">
      <alignment horizontal="center" vertical="top"/>
    </xf>
    <xf numFmtId="164" fontId="42" fillId="0" borderId="31" xfId="0" applyNumberFormat="1" applyFont="1" applyBorder="1" applyAlignment="1">
      <alignment horizontal="right" vertical="top"/>
    </xf>
    <xf numFmtId="0" fontId="42" fillId="11" borderId="10" xfId="0" applyFont="1" applyFill="1" applyBorder="1" applyAlignment="1">
      <alignment horizontal="center" vertical="center" wrapText="1"/>
    </xf>
    <xf numFmtId="0" fontId="42" fillId="11" borderId="10" xfId="0" applyFont="1" applyFill="1" applyBorder="1" applyAlignment="1">
      <alignment horizontal="center" vertical="center"/>
    </xf>
    <xf numFmtId="0" fontId="48" fillId="0" borderId="0" xfId="0" applyFont="1" applyAlignment="1">
      <alignment horizontal="center" vertical="center" wrapText="1"/>
    </xf>
    <xf numFmtId="0" fontId="49" fillId="33"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0" xfId="0" applyFont="1" applyBorder="1" applyAlignment="1">
      <alignment horizontal="center" vertical="center" wrapText="1"/>
    </xf>
    <xf numFmtId="0" fontId="45" fillId="0" borderId="0" xfId="0" applyFont="1" applyAlignment="1">
      <alignment horizontal="center" vertical="center"/>
    </xf>
    <xf numFmtId="0" fontId="42" fillId="11" borderId="15" xfId="0" applyFont="1" applyFill="1" applyBorder="1" applyAlignment="1">
      <alignment horizontal="center"/>
    </xf>
    <xf numFmtId="0" fontId="42" fillId="11" borderId="20" xfId="0" applyFont="1" applyFill="1" applyBorder="1" applyAlignment="1">
      <alignment horizontal="center"/>
    </xf>
    <xf numFmtId="0" fontId="42" fillId="11" borderId="21" xfId="0" applyFont="1" applyFill="1" applyBorder="1" applyAlignment="1">
      <alignment horizontal="center"/>
    </xf>
    <xf numFmtId="0" fontId="0" fillId="0" borderId="0" xfId="0" applyFont="1" applyAlignment="1">
      <alignment horizontal="left" vertical="top" wrapText="1"/>
    </xf>
    <xf numFmtId="0" fontId="42" fillId="34" borderId="11" xfId="0" applyFont="1" applyFill="1" applyBorder="1" applyAlignment="1">
      <alignment horizontal="center" vertical="center"/>
    </xf>
    <xf numFmtId="0" fontId="42" fillId="34" borderId="22" xfId="0" applyFont="1" applyFill="1" applyBorder="1" applyAlignment="1">
      <alignment horizontal="center" vertical="center" wrapText="1"/>
    </xf>
    <xf numFmtId="0" fontId="42" fillId="34" borderId="23" xfId="0" applyFont="1" applyFill="1" applyBorder="1" applyAlignment="1">
      <alignment horizontal="center" vertical="center" wrapText="1"/>
    </xf>
    <xf numFmtId="0" fontId="42" fillId="34" borderId="24" xfId="0" applyFont="1" applyFill="1" applyBorder="1" applyAlignment="1">
      <alignment horizontal="center" vertical="center" wrapText="1"/>
    </xf>
    <xf numFmtId="0" fontId="42" fillId="34" borderId="25" xfId="0" applyFont="1" applyFill="1" applyBorder="1" applyAlignment="1">
      <alignment horizontal="center" vertical="center" wrapText="1"/>
    </xf>
    <xf numFmtId="0" fontId="42" fillId="34" borderId="26" xfId="0" applyFont="1" applyFill="1" applyBorder="1" applyAlignment="1">
      <alignment horizontal="center" vertical="center" wrapText="1"/>
    </xf>
    <xf numFmtId="0" fontId="42" fillId="34" borderId="27" xfId="0"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42" fillId="34" borderId="12" xfId="0" applyFont="1" applyFill="1" applyBorder="1" applyAlignment="1">
      <alignment horizontal="center" vertical="center" wrapText="1"/>
    </xf>
    <xf numFmtId="0" fontId="42" fillId="34" borderId="32" xfId="0" applyFont="1" applyFill="1" applyBorder="1" applyAlignment="1">
      <alignment horizontal="center" vertical="center" wrapText="1"/>
    </xf>
    <xf numFmtId="0" fontId="42" fillId="34" borderId="30" xfId="0" applyFont="1" applyFill="1" applyBorder="1" applyAlignment="1">
      <alignment horizontal="center" vertical="center" wrapText="1"/>
    </xf>
    <xf numFmtId="164" fontId="42" fillId="34" borderId="11" xfId="42" applyNumberFormat="1" applyFont="1" applyFill="1" applyBorder="1" applyAlignment="1">
      <alignment horizontal="center" vertical="center"/>
    </xf>
    <xf numFmtId="164" fontId="42" fillId="34" borderId="22" xfId="42" applyNumberFormat="1" applyFont="1" applyFill="1" applyBorder="1" applyAlignment="1">
      <alignment horizontal="center" vertical="center"/>
    </xf>
    <xf numFmtId="164" fontId="42" fillId="34" borderId="23" xfId="42" applyNumberFormat="1" applyFont="1" applyFill="1" applyBorder="1" applyAlignment="1">
      <alignment horizontal="center" vertical="center"/>
    </xf>
    <xf numFmtId="164" fontId="42" fillId="34" borderId="24" xfId="42" applyNumberFormat="1" applyFont="1" applyFill="1" applyBorder="1" applyAlignment="1">
      <alignment horizontal="center" vertical="center"/>
    </xf>
    <xf numFmtId="164" fontId="42" fillId="34" borderId="10" xfId="42" applyNumberFormat="1" applyFont="1" applyFill="1" applyBorder="1" applyAlignment="1">
      <alignment horizontal="center" vertical="center"/>
    </xf>
    <xf numFmtId="164" fontId="42" fillId="34" borderId="12" xfId="42" applyNumberFormat="1" applyFont="1" applyFill="1" applyBorder="1" applyAlignment="1">
      <alignment horizontal="center" vertical="center"/>
    </xf>
    <xf numFmtId="164" fontId="42" fillId="34" borderId="33" xfId="42" applyNumberFormat="1" applyFont="1" applyFill="1" applyBorder="1" applyAlignment="1">
      <alignment horizontal="center" vertical="center"/>
    </xf>
    <xf numFmtId="164" fontId="42" fillId="34" borderId="34" xfId="42"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45"/>
          <c:y val="0.096"/>
          <c:w val="0.307"/>
          <c:h val="0.8047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Lbls>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solidFill>
                  <a:srgbClr val="FFFFFF"/>
                </a:solidFill>
                <a:ln w="12700">
                  <a:solidFill>
                    <a:srgbClr val="C0C0C0"/>
                  </a:solid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solidFill>
                  <a:srgbClr val="FFFFFF"/>
                </a:solidFill>
                <a:ln w="12700">
                  <a:solidFill>
                    <a:srgbClr val="C0C0C0"/>
                  </a:solid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solidFill>
                  <a:srgbClr val="FFFFFF"/>
                </a:solidFill>
                <a:ln w="12700">
                  <a:solidFill>
                    <a:srgbClr val="C0C0C0"/>
                  </a:solidFill>
                </a:ln>
              </c:spPr>
              <c:showLegendKey val="0"/>
              <c:showVal val="1"/>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solidFill>
                  <a:srgbClr val="FFFFFF"/>
                </a:solidFill>
                <a:ln w="12700">
                  <a:solidFill>
                    <a:srgbClr val="C0C0C0"/>
                  </a:solidFill>
                </a:ln>
              </c:spPr>
              <c:showLegendKey val="0"/>
              <c:showVal val="1"/>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solidFill>
                  <a:srgbClr val="FFFFFF"/>
                </a:solidFill>
                <a:ln w="12700">
                  <a:solidFill>
                    <a:srgbClr val="C0C0C0"/>
                  </a:solidFill>
                </a:ln>
              </c:spPr>
              <c:showLegendKey val="0"/>
              <c:showVal val="1"/>
              <c:showBubbleSize val="0"/>
              <c:showCatName val="1"/>
              <c:showSerName val="0"/>
              <c:showPercent val="1"/>
              <c:separator>
</c:separator>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1"/>
            <c:showSerName val="0"/>
            <c:showLeaderLines val="0"/>
            <c:showPercent val="1"/>
            <c:separator>
</c:separator>
          </c:dLbls>
          <c:cat>
            <c:strRef>
              <c:f>Analize!$I$20:$I$27</c:f>
              <c:strCache/>
            </c:strRef>
          </c:cat>
          <c:val>
            <c:numRef>
              <c:f>Analize!$J$20:$J$27</c:f>
              <c:numCache/>
            </c:numRef>
          </c:val>
        </c:ser>
      </c:pieChart>
      <c:spPr>
        <a:noFill/>
        <a:ln>
          <a:noFill/>
        </a:ln>
      </c:spPr>
    </c:plotArea>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125"/>
          <c:w val="0.98525"/>
          <c:h val="0.9815"/>
        </c:manualLayout>
      </c:layout>
      <c:barChart>
        <c:barDir val="col"/>
        <c:grouping val="clustered"/>
        <c:varyColors val="0"/>
        <c:ser>
          <c:idx val="1"/>
          <c:order val="1"/>
          <c:tx>
            <c:strRef>
              <c:f>Analize!$K$7</c:f>
              <c:strCache>
                <c:ptCount val="1"/>
                <c:pt idx="0">
                  <c:v>Dëmshpërblime në Euro</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00" b="1"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numRef>
              <c:f>Analize!$I$8:$I$10</c:f>
              <c:numCache/>
            </c:numRef>
          </c:cat>
          <c:val>
            <c:numRef>
              <c:f>Analize!$K$8:$K$10</c:f>
              <c:numCache/>
            </c:numRef>
          </c:val>
        </c:ser>
        <c:axId val="50900436"/>
        <c:axId val="55450741"/>
      </c:barChart>
      <c:lineChart>
        <c:grouping val="stacked"/>
        <c:varyColors val="0"/>
        <c:ser>
          <c:idx val="0"/>
          <c:order val="0"/>
          <c:tx>
            <c:strRef>
              <c:f>Analize!$J$7</c:f>
              <c:strCache>
                <c:ptCount val="1"/>
                <c:pt idx="0">
                  <c:v>Vendime Numër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33CCCC"/>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numRef>
              <c:f>Analize!$I$8:$I$10</c:f>
              <c:numCache/>
            </c:numRef>
          </c:cat>
          <c:val>
            <c:numRef>
              <c:f>Analize!$J$8:$J$10</c:f>
              <c:numCache/>
            </c:numRef>
          </c:val>
          <c:smooth val="0"/>
        </c:ser>
        <c:axId val="29294622"/>
        <c:axId val="62325007"/>
      </c:lineChart>
      <c:catAx>
        <c:axId val="509004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450741"/>
        <c:crosses val="autoZero"/>
        <c:auto val="1"/>
        <c:lblOffset val="100"/>
        <c:tickLblSkip val="1"/>
        <c:noMultiLvlLbl val="0"/>
      </c:catAx>
      <c:valAx>
        <c:axId val="55450741"/>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0900436"/>
        <c:crossesAt val="1"/>
        <c:crossBetween val="between"/>
        <c:dispUnits/>
      </c:valAx>
      <c:catAx>
        <c:axId val="29294622"/>
        <c:scaling>
          <c:orientation val="minMax"/>
        </c:scaling>
        <c:axPos val="b"/>
        <c:delete val="1"/>
        <c:majorTickMark val="out"/>
        <c:minorTickMark val="none"/>
        <c:tickLblPos val="none"/>
        <c:crossAx val="62325007"/>
        <c:crosses val="autoZero"/>
        <c:auto val="1"/>
        <c:lblOffset val="100"/>
        <c:tickLblSkip val="1"/>
        <c:noMultiLvlLbl val="0"/>
      </c:catAx>
      <c:valAx>
        <c:axId val="62325007"/>
        <c:scaling>
          <c:orientation val="minMax"/>
        </c:scaling>
        <c:axPos val="l"/>
        <c:delete val="0"/>
        <c:numFmt formatCode="General" sourceLinked="1"/>
        <c:majorTickMark val="out"/>
        <c:minorTickMark val="none"/>
        <c:tickLblPos val="nextTo"/>
        <c:spPr>
          <a:ln w="3175">
            <a:noFill/>
          </a:ln>
        </c:spPr>
        <c:txPr>
          <a:bodyPr/>
          <a:lstStyle/>
          <a:p>
            <a:pPr>
              <a:defRPr lang="en-US" cap="none" sz="900" b="0" i="0" u="none" baseline="0">
                <a:solidFill>
                  <a:srgbClr val="FFFFFF"/>
                </a:solidFill>
                <a:latin typeface="Calibri"/>
                <a:ea typeface="Calibri"/>
                <a:cs typeface="Calibri"/>
              </a:defRPr>
            </a:pPr>
          </a:p>
        </c:txPr>
        <c:crossAx val="29294622"/>
        <c:crosses val="max"/>
        <c:crossBetween val="between"/>
        <c:dispUnits/>
      </c:valAx>
      <c:spPr>
        <a:noFill/>
        <a:ln>
          <a:noFill/>
        </a:ln>
      </c:spPr>
    </c:plotArea>
    <c:legend>
      <c:legendPos val="b"/>
      <c:layout>
        <c:manualLayout>
          <c:xMode val="edge"/>
          <c:yMode val="edge"/>
          <c:x val="0.231"/>
          <c:y val="0.89075"/>
          <c:w val="0.53225"/>
          <c:h val="0.109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17</xdr:row>
      <xdr:rowOff>19050</xdr:rowOff>
    </xdr:from>
    <xdr:to>
      <xdr:col>24</xdr:col>
      <xdr:colOff>447675</xdr:colOff>
      <xdr:row>25</xdr:row>
      <xdr:rowOff>28575</xdr:rowOff>
    </xdr:to>
    <xdr:graphicFrame>
      <xdr:nvGraphicFramePr>
        <xdr:cNvPr id="1" name="Chart 3"/>
        <xdr:cNvGraphicFramePr/>
      </xdr:nvGraphicFramePr>
      <xdr:xfrm>
        <a:off x="14154150" y="3905250"/>
        <a:ext cx="7743825" cy="3009900"/>
      </xdr:xfrm>
      <a:graphic>
        <a:graphicData uri="http://schemas.openxmlformats.org/drawingml/2006/chart">
          <c:chart xmlns:c="http://schemas.openxmlformats.org/drawingml/2006/chart" r:id="rId1"/>
        </a:graphicData>
      </a:graphic>
    </xdr:graphicFrame>
    <xdr:clientData/>
  </xdr:twoCellAnchor>
  <xdr:twoCellAnchor>
    <xdr:from>
      <xdr:col>11</xdr:col>
      <xdr:colOff>600075</xdr:colOff>
      <xdr:row>4</xdr:row>
      <xdr:rowOff>19050</xdr:rowOff>
    </xdr:from>
    <xdr:to>
      <xdr:col>20</xdr:col>
      <xdr:colOff>66675</xdr:colOff>
      <xdr:row>12</xdr:row>
      <xdr:rowOff>152400</xdr:rowOff>
    </xdr:to>
    <xdr:graphicFrame>
      <xdr:nvGraphicFramePr>
        <xdr:cNvPr id="2" name="Chart 12"/>
        <xdr:cNvGraphicFramePr/>
      </xdr:nvGraphicFramePr>
      <xdr:xfrm>
        <a:off x="14125575" y="781050"/>
        <a:ext cx="4953000" cy="1914525"/>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1" name="Table1" displayName="Table1" ref="B5:F34" totalsRowShown="0">
  <autoFilter ref="B5:F34"/>
  <tableColumns count="5">
    <tableColumn id="1" name="Nr."/>
    <tableColumn id="2" name="Çështja"/>
    <tableColumn id="3" name="Viti vendimit "/>
    <tableColumn id="4" name="E drejta e Shkelur"/>
    <tableColumn id="5" name="Detyrime Total  GJEDNJ në Euro"/>
  </tableColumns>
  <tableStyleInfo name="" showFirstColumn="0" showLastColumn="0" showRowStripes="1" showColumnStripes="0"/>
</table>
</file>

<file path=xl/tables/table2.xml><?xml version="1.0" encoding="utf-8"?>
<table xmlns="http://schemas.openxmlformats.org/spreadsheetml/2006/main" id="2" name="Table2" displayName="Table2" ref="I7:K11" totalsRowShown="0">
  <autoFilter ref="I7:K11"/>
  <tableColumns count="3">
    <tableColumn id="1" name="Viti"/>
    <tableColumn id="2" name="Vendime Numër"/>
    <tableColumn id="3" name="Dëmshpërblime në Euro"/>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I23"/>
  <sheetViews>
    <sheetView zoomScale="90" zoomScaleNormal="90" zoomScalePageLayoutView="0" workbookViewId="0" topLeftCell="B17">
      <selection activeCell="D24" sqref="D24"/>
    </sheetView>
  </sheetViews>
  <sheetFormatPr defaultColWidth="9.140625" defaultRowHeight="15"/>
  <cols>
    <col min="1" max="1" width="7.8515625" style="0" customWidth="1"/>
    <col min="2" max="2" width="4.28125" style="14" customWidth="1"/>
    <col min="3" max="3" width="23.57421875" style="13" customWidth="1"/>
    <col min="4" max="4" width="161.8515625" style="23" customWidth="1"/>
    <col min="5" max="5" width="9.57421875" style="6" customWidth="1"/>
    <col min="6" max="6" width="26.28125" style="86" customWidth="1"/>
    <col min="7" max="7" width="34.28125" style="33" customWidth="1"/>
    <col min="8" max="8" width="30.57421875" style="0" hidden="1" customWidth="1"/>
  </cols>
  <sheetData>
    <row r="2" spans="2:4" ht="15">
      <c r="B2" s="90" t="s">
        <v>31</v>
      </c>
      <c r="C2" s="90"/>
      <c r="D2" s="90"/>
    </row>
    <row r="4" ht="15">
      <c r="G4" s="21"/>
    </row>
    <row r="5" spans="2:8" ht="30">
      <c r="B5" s="15" t="s">
        <v>0</v>
      </c>
      <c r="C5" s="11" t="s">
        <v>6</v>
      </c>
      <c r="D5" s="11" t="s">
        <v>7</v>
      </c>
      <c r="E5" s="10" t="s">
        <v>25</v>
      </c>
      <c r="F5" s="87" t="s">
        <v>21</v>
      </c>
      <c r="G5" s="22" t="s">
        <v>33</v>
      </c>
      <c r="H5" s="11" t="s">
        <v>1</v>
      </c>
    </row>
    <row r="6" spans="2:8" s="5" customFormat="1" ht="163.5" customHeight="1">
      <c r="B6" s="16">
        <v>1</v>
      </c>
      <c r="C6" s="18" t="s">
        <v>3</v>
      </c>
      <c r="D6" s="8" t="s">
        <v>26</v>
      </c>
      <c r="E6" s="7">
        <v>2020</v>
      </c>
      <c r="F6" s="88" t="s">
        <v>49</v>
      </c>
      <c r="G6" s="34">
        <v>17500</v>
      </c>
      <c r="H6" s="3"/>
    </row>
    <row r="7" spans="2:9" s="5" customFormat="1" ht="144">
      <c r="B7" s="16">
        <v>2</v>
      </c>
      <c r="C7" s="18" t="s">
        <v>8</v>
      </c>
      <c r="D7" s="8" t="s">
        <v>43</v>
      </c>
      <c r="E7" s="7">
        <v>2020</v>
      </c>
      <c r="F7" s="88" t="s">
        <v>34</v>
      </c>
      <c r="G7" s="34">
        <v>14720</v>
      </c>
      <c r="H7" s="4" t="s">
        <v>9</v>
      </c>
      <c r="I7" s="9"/>
    </row>
    <row r="8" spans="2:8" s="5" customFormat="1" ht="120">
      <c r="B8" s="16">
        <v>3</v>
      </c>
      <c r="C8" s="18" t="s">
        <v>5</v>
      </c>
      <c r="D8" s="8" t="s">
        <v>27</v>
      </c>
      <c r="E8" s="7">
        <v>2020</v>
      </c>
      <c r="F8" s="88" t="s">
        <v>35</v>
      </c>
      <c r="G8" s="34">
        <v>30000</v>
      </c>
      <c r="H8" s="4" t="s">
        <v>10</v>
      </c>
    </row>
    <row r="9" spans="2:8" ht="146.25" customHeight="1">
      <c r="B9" s="16">
        <v>4</v>
      </c>
      <c r="C9" s="18" t="s">
        <v>4</v>
      </c>
      <c r="D9" s="24" t="s">
        <v>44</v>
      </c>
      <c r="E9" s="7">
        <v>2019</v>
      </c>
      <c r="F9" s="88" t="s">
        <v>36</v>
      </c>
      <c r="G9" s="34">
        <v>13450</v>
      </c>
      <c r="H9" s="1"/>
    </row>
    <row r="10" spans="2:8" ht="146.25" customHeight="1">
      <c r="B10" s="16">
        <v>5</v>
      </c>
      <c r="C10" s="18" t="s">
        <v>70</v>
      </c>
      <c r="D10" s="29" t="s">
        <v>47</v>
      </c>
      <c r="E10" s="7">
        <v>2019</v>
      </c>
      <c r="F10" s="88" t="s">
        <v>48</v>
      </c>
      <c r="G10" s="34">
        <f>2*39000+15600+10000</f>
        <v>103600</v>
      </c>
      <c r="H10" s="32" t="s">
        <v>11</v>
      </c>
    </row>
    <row r="11" spans="2:8" ht="114" customHeight="1">
      <c r="B11" s="16">
        <v>6</v>
      </c>
      <c r="C11" s="18" t="s">
        <v>12</v>
      </c>
      <c r="D11" s="25" t="s">
        <v>32</v>
      </c>
      <c r="E11" s="7">
        <v>2018</v>
      </c>
      <c r="F11" s="88" t="s">
        <v>37</v>
      </c>
      <c r="G11" s="34">
        <v>1000</v>
      </c>
      <c r="H11" s="1"/>
    </row>
    <row r="12" spans="2:8" ht="408.75" customHeight="1">
      <c r="B12" s="16">
        <v>7</v>
      </c>
      <c r="C12" s="18" t="s">
        <v>13</v>
      </c>
      <c r="D12" s="25" t="s">
        <v>78</v>
      </c>
      <c r="E12" s="7">
        <v>2018</v>
      </c>
      <c r="F12" s="88" t="s">
        <v>38</v>
      </c>
      <c r="G12" s="34">
        <f>13098600+13000*17+7800*2+84500+9600+18000</f>
        <v>13447300</v>
      </c>
      <c r="H12" s="1"/>
    </row>
    <row r="13" spans="2:8" ht="106.5" customHeight="1">
      <c r="B13" s="16">
        <v>8</v>
      </c>
      <c r="C13" s="18" t="s">
        <v>14</v>
      </c>
      <c r="D13" s="25" t="s">
        <v>79</v>
      </c>
      <c r="E13" s="7">
        <v>2018</v>
      </c>
      <c r="F13" s="88" t="s">
        <v>39</v>
      </c>
      <c r="G13" s="34" t="s">
        <v>22</v>
      </c>
      <c r="H13" s="1"/>
    </row>
    <row r="14" spans="2:8" ht="145.5" customHeight="1">
      <c r="B14" s="16">
        <v>9</v>
      </c>
      <c r="C14" s="18" t="s">
        <v>15</v>
      </c>
      <c r="D14" s="25" t="s">
        <v>23</v>
      </c>
      <c r="E14" s="7">
        <v>2018</v>
      </c>
      <c r="F14" s="89" t="s">
        <v>40</v>
      </c>
      <c r="G14" s="35">
        <v>4560</v>
      </c>
      <c r="H14" s="1"/>
    </row>
    <row r="15" spans="2:8" ht="116.25" customHeight="1">
      <c r="B15" s="16">
        <v>10</v>
      </c>
      <c r="C15" s="18" t="s">
        <v>16</v>
      </c>
      <c r="D15" s="25" t="s">
        <v>28</v>
      </c>
      <c r="E15" s="7">
        <v>2018</v>
      </c>
      <c r="F15" s="86" t="s">
        <v>41</v>
      </c>
      <c r="G15" s="34" t="s">
        <v>22</v>
      </c>
      <c r="H15" s="1"/>
    </row>
    <row r="16" spans="2:8" ht="93.75" customHeight="1">
      <c r="B16" s="16">
        <v>11</v>
      </c>
      <c r="C16" s="18" t="s">
        <v>17</v>
      </c>
      <c r="D16" s="26" t="s">
        <v>29</v>
      </c>
      <c r="E16" s="7">
        <v>2018</v>
      </c>
      <c r="F16" s="88" t="s">
        <v>41</v>
      </c>
      <c r="G16" s="34" t="s">
        <v>22</v>
      </c>
      <c r="H16" s="1"/>
    </row>
    <row r="17" spans="2:8" ht="75" customHeight="1">
      <c r="B17" s="16">
        <v>12</v>
      </c>
      <c r="C17" s="18" t="s">
        <v>18</v>
      </c>
      <c r="D17" s="27" t="s">
        <v>24</v>
      </c>
      <c r="E17" s="7">
        <v>2018</v>
      </c>
      <c r="F17" s="86" t="s">
        <v>80</v>
      </c>
      <c r="G17" s="34" t="s">
        <v>22</v>
      </c>
      <c r="H17" s="1"/>
    </row>
    <row r="18" spans="2:8" ht="76.5" customHeight="1">
      <c r="B18" s="16">
        <v>13</v>
      </c>
      <c r="C18" s="18" t="s">
        <v>19</v>
      </c>
      <c r="D18" s="25" t="s">
        <v>81</v>
      </c>
      <c r="E18" s="7">
        <v>2018</v>
      </c>
      <c r="F18" s="86" t="s">
        <v>41</v>
      </c>
      <c r="G18" s="34" t="s">
        <v>22</v>
      </c>
      <c r="H18" s="1"/>
    </row>
    <row r="19" spans="2:8" ht="106.5" customHeight="1">
      <c r="B19" s="16">
        <v>14</v>
      </c>
      <c r="C19" s="19" t="s">
        <v>20</v>
      </c>
      <c r="D19" s="25" t="s">
        <v>30</v>
      </c>
      <c r="E19" s="7">
        <v>2018</v>
      </c>
      <c r="F19" s="88" t="s">
        <v>42</v>
      </c>
      <c r="G19" s="34" t="s">
        <v>22</v>
      </c>
      <c r="H19" s="1"/>
    </row>
    <row r="20" spans="2:8" ht="15">
      <c r="B20" s="91" t="s">
        <v>45</v>
      </c>
      <c r="C20" s="92"/>
      <c r="D20" s="92"/>
      <c r="E20" s="92"/>
      <c r="F20" s="93"/>
      <c r="G20" s="28">
        <f>G6+G7+G8+G9+G11+G12+G14+G10</f>
        <v>13632130</v>
      </c>
      <c r="H20" s="1"/>
    </row>
    <row r="21" ht="15">
      <c r="C21" s="20"/>
    </row>
    <row r="22" spans="3:5" ht="52.5" customHeight="1">
      <c r="C22" s="94" t="s">
        <v>65</v>
      </c>
      <c r="D22" s="94"/>
      <c r="E22" s="5"/>
    </row>
    <row r="23" spans="3:8" ht="15">
      <c r="C23" s="5" t="s">
        <v>66</v>
      </c>
      <c r="D23" s="5"/>
      <c r="E23" s="5"/>
      <c r="H23" s="30"/>
    </row>
  </sheetData>
  <sheetProtection/>
  <mergeCells count="3">
    <mergeCell ref="B2:D2"/>
    <mergeCell ref="B20:F20"/>
    <mergeCell ref="C22:D22"/>
  </mergeCells>
  <printOptions/>
  <pageMargins left="0.7" right="0.7" top="0.75" bottom="0.75" header="0.3" footer="0.3"/>
  <pageSetup horizontalDpi="90" verticalDpi="90" orientation="portrait" r:id="rId1"/>
</worksheet>
</file>

<file path=xl/worksheets/sheet2.xml><?xml version="1.0" encoding="utf-8"?>
<worksheet xmlns="http://schemas.openxmlformats.org/spreadsheetml/2006/main" xmlns:r="http://schemas.openxmlformats.org/officeDocument/2006/relationships">
  <dimension ref="B2:N38"/>
  <sheetViews>
    <sheetView tabSelected="1" zoomScalePageLayoutView="0" workbookViewId="0" topLeftCell="A2">
      <selection activeCell="D50" sqref="D50"/>
    </sheetView>
  </sheetViews>
  <sheetFormatPr defaultColWidth="9.140625" defaultRowHeight="15"/>
  <cols>
    <col min="1" max="1" width="7.8515625" style="0" customWidth="1"/>
    <col min="2" max="2" width="6.140625" style="14" customWidth="1"/>
    <col min="3" max="3" width="23.57421875" style="13" customWidth="1"/>
    <col min="4" max="4" width="15.140625" style="6" customWidth="1"/>
    <col min="5" max="5" width="41.7109375" style="17" customWidth="1"/>
    <col min="6" max="6" width="32.140625" style="33" customWidth="1"/>
    <col min="9" max="9" width="22.57421875" style="0" customWidth="1"/>
    <col min="10" max="10" width="16.421875" style="0" customWidth="1"/>
    <col min="11" max="11" width="19.00390625" style="0" customWidth="1"/>
  </cols>
  <sheetData>
    <row r="2" spans="2:6" ht="15">
      <c r="B2" s="90" t="s">
        <v>73</v>
      </c>
      <c r="C2" s="90"/>
      <c r="D2" s="90"/>
      <c r="E2" s="90"/>
      <c r="F2" s="90"/>
    </row>
    <row r="3" spans="13:14" ht="15">
      <c r="M3" s="12" t="s">
        <v>67</v>
      </c>
      <c r="N3" s="12" t="s">
        <v>77</v>
      </c>
    </row>
    <row r="4" ht="15">
      <c r="F4" s="21"/>
    </row>
    <row r="5" spans="2:11" ht="15">
      <c r="B5" s="51" t="s">
        <v>0</v>
      </c>
      <c r="C5" s="95" t="s">
        <v>82</v>
      </c>
      <c r="D5" s="52" t="s">
        <v>25</v>
      </c>
      <c r="E5" s="52" t="s">
        <v>74</v>
      </c>
      <c r="F5" s="106" t="s">
        <v>33</v>
      </c>
      <c r="I5" s="12" t="s">
        <v>62</v>
      </c>
      <c r="J5" s="12"/>
      <c r="K5" s="12"/>
    </row>
    <row r="6" spans="2:6" s="5" customFormat="1" ht="27" customHeight="1">
      <c r="B6" s="57">
        <v>1</v>
      </c>
      <c r="C6" s="96" t="s">
        <v>3</v>
      </c>
      <c r="D6" s="60">
        <v>2020</v>
      </c>
      <c r="E6" s="44" t="s">
        <v>58</v>
      </c>
      <c r="F6" s="107">
        <v>17500</v>
      </c>
    </row>
    <row r="7" spans="2:11" s="5" customFormat="1" ht="18" customHeight="1">
      <c r="B7" s="58"/>
      <c r="C7" s="97"/>
      <c r="D7" s="61"/>
      <c r="E7" s="53" t="s">
        <v>54</v>
      </c>
      <c r="F7" s="108"/>
      <c r="I7" s="78" t="s">
        <v>2</v>
      </c>
      <c r="J7" s="79" t="s">
        <v>75</v>
      </c>
      <c r="K7" s="80" t="s">
        <v>83</v>
      </c>
    </row>
    <row r="8" spans="2:11" s="5" customFormat="1" ht="18.75" customHeight="1">
      <c r="B8" s="58"/>
      <c r="C8" s="97"/>
      <c r="D8" s="61"/>
      <c r="E8" s="53" t="s">
        <v>51</v>
      </c>
      <c r="F8" s="108"/>
      <c r="I8" s="75">
        <v>2018</v>
      </c>
      <c r="J8" s="73">
        <v>9</v>
      </c>
      <c r="K8" s="76">
        <f>SUM(F20:F33)</f>
        <v>13452860</v>
      </c>
    </row>
    <row r="9" spans="2:11" s="5" customFormat="1" ht="17.25" customHeight="1">
      <c r="B9" s="59"/>
      <c r="C9" s="98"/>
      <c r="D9" s="62"/>
      <c r="E9" s="53" t="s">
        <v>57</v>
      </c>
      <c r="F9" s="109"/>
      <c r="I9" s="75">
        <v>2019</v>
      </c>
      <c r="J9" s="73">
        <v>2</v>
      </c>
      <c r="K9" s="77">
        <v>117050</v>
      </c>
    </row>
    <row r="10" spans="2:11" s="5" customFormat="1" ht="15" customHeight="1">
      <c r="B10" s="38">
        <v>2</v>
      </c>
      <c r="C10" s="99" t="s">
        <v>59</v>
      </c>
      <c r="D10" s="67">
        <v>2020</v>
      </c>
      <c r="E10" s="63" t="s">
        <v>56</v>
      </c>
      <c r="F10" s="107">
        <v>14720</v>
      </c>
      <c r="G10" s="9"/>
      <c r="I10" s="75">
        <v>2020</v>
      </c>
      <c r="J10" s="73">
        <v>3</v>
      </c>
      <c r="K10" s="77">
        <v>62220</v>
      </c>
    </row>
    <row r="11" spans="2:11" s="5" customFormat="1" ht="15" customHeight="1">
      <c r="B11" s="71"/>
      <c r="C11" s="100" t="s">
        <v>60</v>
      </c>
      <c r="D11" s="40"/>
      <c r="E11" s="53" t="s">
        <v>54</v>
      </c>
      <c r="F11" s="108"/>
      <c r="G11" s="9"/>
      <c r="I11" s="81" t="s">
        <v>61</v>
      </c>
      <c r="J11" s="82">
        <v>14</v>
      </c>
      <c r="K11" s="83">
        <f>SUM(K8:K10)</f>
        <v>13632130</v>
      </c>
    </row>
    <row r="12" spans="2:7" s="5" customFormat="1" ht="14.25" customHeight="1">
      <c r="B12" s="39"/>
      <c r="C12" s="100"/>
      <c r="D12" s="68"/>
      <c r="E12" s="36" t="s">
        <v>53</v>
      </c>
      <c r="F12" s="108"/>
      <c r="G12" s="9"/>
    </row>
    <row r="13" spans="2:9" s="5" customFormat="1" ht="14.25" customHeight="1">
      <c r="B13" s="71"/>
      <c r="C13" s="100"/>
      <c r="D13" s="40"/>
      <c r="E13" s="53" t="s">
        <v>55</v>
      </c>
      <c r="F13" s="108"/>
      <c r="G13" s="9"/>
      <c r="I13" s="74" t="s">
        <v>63</v>
      </c>
    </row>
    <row r="14" spans="2:9" s="5" customFormat="1" ht="16.5" customHeight="1">
      <c r="B14" s="39"/>
      <c r="C14" s="100"/>
      <c r="D14" s="70"/>
      <c r="E14" s="53" t="s">
        <v>51</v>
      </c>
      <c r="F14" s="108"/>
      <c r="G14" s="9"/>
      <c r="I14" s="5" t="s">
        <v>64</v>
      </c>
    </row>
    <row r="15" spans="2:7" s="5" customFormat="1" ht="15" customHeight="1">
      <c r="B15" s="41"/>
      <c r="C15" s="101"/>
      <c r="D15" s="64"/>
      <c r="E15" s="53" t="s">
        <v>57</v>
      </c>
      <c r="F15" s="109"/>
      <c r="G15" s="9"/>
    </row>
    <row r="16" spans="2:6" s="5" customFormat="1" ht="30.75" customHeight="1">
      <c r="B16" s="41">
        <v>3</v>
      </c>
      <c r="C16" s="102" t="s">
        <v>5</v>
      </c>
      <c r="D16" s="56">
        <v>2020</v>
      </c>
      <c r="E16" s="44" t="s">
        <v>35</v>
      </c>
      <c r="F16" s="110">
        <v>30000</v>
      </c>
    </row>
    <row r="17" spans="2:14" ht="29.25" customHeight="1">
      <c r="B17" s="47">
        <v>4</v>
      </c>
      <c r="C17" s="103" t="s">
        <v>4</v>
      </c>
      <c r="D17" s="49">
        <v>2019</v>
      </c>
      <c r="E17" s="44" t="s">
        <v>51</v>
      </c>
      <c r="F17" s="111">
        <v>13450</v>
      </c>
      <c r="I17" s="12" t="s">
        <v>76</v>
      </c>
      <c r="M17" s="12" t="s">
        <v>69</v>
      </c>
      <c r="N17" s="12" t="s">
        <v>84</v>
      </c>
    </row>
    <row r="18" spans="2:6" ht="21.75" customHeight="1">
      <c r="B18" s="43"/>
      <c r="C18" s="104"/>
      <c r="D18" s="42"/>
      <c r="E18" s="4" t="s">
        <v>53</v>
      </c>
      <c r="F18" s="112"/>
    </row>
    <row r="19" spans="2:10" ht="28.5" customHeight="1">
      <c r="B19" s="55">
        <v>5</v>
      </c>
      <c r="C19" s="102" t="s">
        <v>46</v>
      </c>
      <c r="D19" s="56">
        <v>2019</v>
      </c>
      <c r="E19" s="44" t="s">
        <v>48</v>
      </c>
      <c r="F19" s="110">
        <f>2*39000+15600+10000</f>
        <v>103600</v>
      </c>
      <c r="I19" s="84" t="s">
        <v>71</v>
      </c>
      <c r="J19" s="85" t="s">
        <v>72</v>
      </c>
    </row>
    <row r="20" spans="2:10" ht="39.75" customHeight="1">
      <c r="B20" s="55">
        <v>6</v>
      </c>
      <c r="C20" s="102" t="s">
        <v>12</v>
      </c>
      <c r="D20" s="56">
        <v>2018</v>
      </c>
      <c r="E20" s="44" t="s">
        <v>41</v>
      </c>
      <c r="F20" s="110">
        <v>1000</v>
      </c>
      <c r="I20" s="4" t="s">
        <v>51</v>
      </c>
      <c r="J20" s="1">
        <v>5</v>
      </c>
    </row>
    <row r="21" spans="2:10" ht="35.25" customHeight="1">
      <c r="B21" s="47">
        <v>7</v>
      </c>
      <c r="C21" s="103" t="s">
        <v>13</v>
      </c>
      <c r="D21" s="37">
        <v>2018</v>
      </c>
      <c r="E21" s="44" t="s">
        <v>41</v>
      </c>
      <c r="F21" s="110">
        <f>13098600+13000*17+7800*2+84500+9600+18000</f>
        <v>13447300</v>
      </c>
      <c r="I21" s="4" t="s">
        <v>48</v>
      </c>
      <c r="J21" s="1">
        <v>4</v>
      </c>
    </row>
    <row r="22" spans="2:10" ht="32.25" customHeight="1">
      <c r="B22" s="69"/>
      <c r="C22" s="97"/>
      <c r="D22" s="68"/>
      <c r="E22" s="44" t="s">
        <v>35</v>
      </c>
      <c r="F22" s="113"/>
      <c r="I22" s="2" t="s">
        <v>41</v>
      </c>
      <c r="J22" s="1">
        <v>6</v>
      </c>
    </row>
    <row r="23" spans="2:10" ht="24.75" customHeight="1">
      <c r="B23" s="65"/>
      <c r="C23" s="98"/>
      <c r="D23" s="64"/>
      <c r="E23" s="44" t="s">
        <v>51</v>
      </c>
      <c r="F23" s="109"/>
      <c r="I23" s="31" t="s">
        <v>35</v>
      </c>
      <c r="J23" s="1">
        <v>3</v>
      </c>
    </row>
    <row r="24" spans="2:10" ht="33" customHeight="1">
      <c r="B24" s="66">
        <v>8</v>
      </c>
      <c r="C24" s="96" t="s">
        <v>14</v>
      </c>
      <c r="D24" s="67">
        <v>2018</v>
      </c>
      <c r="E24" s="44" t="s">
        <v>52</v>
      </c>
      <c r="F24" s="107">
        <v>0</v>
      </c>
      <c r="I24" s="4" t="s">
        <v>52</v>
      </c>
      <c r="J24" s="1">
        <v>2</v>
      </c>
    </row>
    <row r="25" spans="2:10" ht="21" customHeight="1">
      <c r="B25" s="48"/>
      <c r="C25" s="105"/>
      <c r="D25" s="50"/>
      <c r="E25" s="44" t="s">
        <v>35</v>
      </c>
      <c r="F25" s="109"/>
      <c r="I25" s="36" t="s">
        <v>57</v>
      </c>
      <c r="J25" s="1">
        <v>1</v>
      </c>
    </row>
    <row r="26" spans="2:10" ht="32.25" customHeight="1">
      <c r="B26" s="66">
        <v>9</v>
      </c>
      <c r="C26" s="99" t="s">
        <v>15</v>
      </c>
      <c r="D26" s="49">
        <v>2018</v>
      </c>
      <c r="E26" s="72" t="s">
        <v>56</v>
      </c>
      <c r="F26" s="107">
        <v>4560</v>
      </c>
      <c r="I26" s="4" t="s">
        <v>42</v>
      </c>
      <c r="J26" s="1">
        <v>2</v>
      </c>
    </row>
    <row r="27" spans="2:10" ht="30.75" customHeight="1">
      <c r="B27" s="65"/>
      <c r="C27" s="98"/>
      <c r="D27" s="62"/>
      <c r="E27" s="44" t="s">
        <v>51</v>
      </c>
      <c r="F27" s="109"/>
      <c r="I27" s="4" t="s">
        <v>53</v>
      </c>
      <c r="J27" s="1">
        <v>2</v>
      </c>
    </row>
    <row r="28" spans="2:6" ht="25.5" customHeight="1">
      <c r="B28" s="55">
        <v>10</v>
      </c>
      <c r="C28" s="102" t="s">
        <v>16</v>
      </c>
      <c r="D28" s="56">
        <v>2018</v>
      </c>
      <c r="E28" s="44" t="s">
        <v>41</v>
      </c>
      <c r="F28" s="110">
        <v>0</v>
      </c>
    </row>
    <row r="29" spans="2:6" ht="33.75" customHeight="1">
      <c r="B29" s="55">
        <v>11</v>
      </c>
      <c r="C29" s="102" t="s">
        <v>17</v>
      </c>
      <c r="D29" s="56">
        <v>2018</v>
      </c>
      <c r="E29" s="44" t="s">
        <v>41</v>
      </c>
      <c r="F29" s="110">
        <v>0</v>
      </c>
    </row>
    <row r="30" spans="2:6" ht="23.25" customHeight="1">
      <c r="B30" s="47">
        <v>12</v>
      </c>
      <c r="C30" s="96" t="s">
        <v>18</v>
      </c>
      <c r="D30" s="49">
        <v>2018</v>
      </c>
      <c r="E30" s="54" t="s">
        <v>50</v>
      </c>
      <c r="F30" s="107">
        <v>0</v>
      </c>
    </row>
    <row r="31" spans="2:6" ht="21" customHeight="1">
      <c r="B31" s="65"/>
      <c r="C31" s="98"/>
      <c r="D31" s="64"/>
      <c r="E31" s="72" t="s">
        <v>56</v>
      </c>
      <c r="F31" s="109"/>
    </row>
    <row r="32" spans="2:6" ht="46.5" customHeight="1">
      <c r="B32" s="55">
        <v>13</v>
      </c>
      <c r="C32" s="102" t="s">
        <v>19</v>
      </c>
      <c r="D32" s="56">
        <v>2018</v>
      </c>
      <c r="E32" s="54" t="s">
        <v>41</v>
      </c>
      <c r="F32" s="110">
        <v>0</v>
      </c>
    </row>
    <row r="33" spans="2:6" ht="60.75" customHeight="1">
      <c r="B33" s="55">
        <v>14</v>
      </c>
      <c r="C33" s="102" t="s">
        <v>20</v>
      </c>
      <c r="D33" s="56">
        <v>2018</v>
      </c>
      <c r="E33" s="44" t="s">
        <v>42</v>
      </c>
      <c r="F33" s="110">
        <v>0</v>
      </c>
    </row>
    <row r="34" spans="2:6" ht="15">
      <c r="B34" s="45"/>
      <c r="C34" s="46"/>
      <c r="D34" s="45" t="s">
        <v>45</v>
      </c>
      <c r="E34" s="46"/>
      <c r="F34" s="106">
        <f>F6+F10+F16+F17+F20+F21+F26+F19</f>
        <v>13632130</v>
      </c>
    </row>
    <row r="35" ht="15">
      <c r="C35" s="20"/>
    </row>
    <row r="36" spans="2:6" ht="87" customHeight="1">
      <c r="B36" s="94" t="s">
        <v>68</v>
      </c>
      <c r="C36" s="94"/>
      <c r="D36" s="94"/>
      <c r="E36" s="94"/>
      <c r="F36" s="94"/>
    </row>
    <row r="37" spans="2:3" ht="15">
      <c r="B37" s="5" t="s">
        <v>66</v>
      </c>
      <c r="C37" s="5"/>
    </row>
    <row r="38" spans="2:3" ht="15">
      <c r="B38" s="13"/>
      <c r="C38" s="23"/>
    </row>
  </sheetData>
  <sheetProtection/>
  <mergeCells count="2">
    <mergeCell ref="B36:F36"/>
    <mergeCell ref="B2:F2"/>
  </mergeCells>
  <printOptions/>
  <pageMargins left="0.7" right="0.7" top="0.75" bottom="0.75" header="0.3" footer="0.3"/>
  <pageSetup orientation="portrait" paperSize="9"/>
  <drawing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Silvana Doci</dc:creator>
  <cp:keywords/>
  <dc:description/>
  <cp:lastModifiedBy>user</cp:lastModifiedBy>
  <dcterms:created xsi:type="dcterms:W3CDTF">2015-06-05T18:17:20Z</dcterms:created>
  <dcterms:modified xsi:type="dcterms:W3CDTF">2021-07-24T09:24:37Z</dcterms:modified>
  <cp:category/>
  <cp:version/>
  <cp:contentType/>
  <cp:contentStatus/>
</cp:coreProperties>
</file>