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780576-A72A-4E0B-B850-06D7759258C9}" xr6:coauthVersionLast="47" xr6:coauthVersionMax="47" xr10:uidLastSave="{00000000-0000-0000-0000-000000000000}"/>
  <bookViews>
    <workbookView xWindow="0" yWindow="705" windowWidth="19365" windowHeight="14895" tabRatio="848" xr2:uid="{00000000-000D-0000-FFFF-FFFF00000000}"/>
  </bookViews>
  <sheets>
    <sheet name="Statistika në botë 2020" sheetId="2" r:id="rId1"/>
    <sheet name="Statistika në Shqipëri 1" sheetId="4" r:id="rId2"/>
    <sheet name="Statistika në Shqipëri 2" sheetId="7" r:id="rId3"/>
    <sheet name="Statistika Shqipëri vs Rajon" sheetId="5" r:id="rId4"/>
    <sheet name="Projeksion 2020-2040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7" l="1"/>
  <c r="E14" i="2" l="1"/>
  <c r="D15" i="2"/>
  <c r="F13" i="2" s="1"/>
  <c r="C15" i="2"/>
  <c r="E10" i="2" s="1"/>
  <c r="E9" i="2" l="1"/>
  <c r="E12" i="2"/>
  <c r="E11" i="2"/>
  <c r="E13" i="2"/>
  <c r="F14" i="2"/>
  <c r="F9" i="2"/>
  <c r="F12" i="2"/>
  <c r="F11" i="2"/>
  <c r="F10" i="2"/>
  <c r="D12" i="7"/>
  <c r="D14" i="7"/>
  <c r="C14" i="7"/>
  <c r="D25" i="5"/>
  <c r="D26" i="5"/>
  <c r="D27" i="5"/>
  <c r="D28" i="5"/>
  <c r="C27" i="5"/>
  <c r="C28" i="5"/>
  <c r="C26" i="5"/>
  <c r="C25" i="5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41" i="2"/>
  <c r="D42" i="2"/>
  <c r="D43" i="2"/>
  <c r="D44" i="2"/>
  <c r="D48" i="2"/>
  <c r="D53" i="2"/>
  <c r="D54" i="2"/>
  <c r="D55" i="2"/>
  <c r="D56" i="2"/>
  <c r="D57" i="2"/>
  <c r="D58" i="2"/>
  <c r="D59" i="2"/>
  <c r="D60" i="2"/>
  <c r="D64" i="2"/>
  <c r="D69" i="2"/>
  <c r="D70" i="2"/>
  <c r="D71" i="2"/>
  <c r="D72" i="2"/>
  <c r="D73" i="2"/>
  <c r="D74" i="2"/>
  <c r="D75" i="2"/>
  <c r="D76" i="2"/>
  <c r="D80" i="2"/>
  <c r="C81" i="2"/>
  <c r="D45" i="2" s="1"/>
  <c r="AD27" i="4"/>
  <c r="AD28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9" i="4"/>
  <c r="AD30" i="4"/>
  <c r="AD31" i="4"/>
  <c r="AD32" i="4"/>
  <c r="AD33" i="4"/>
  <c r="A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7" i="4"/>
  <c r="G81" i="2" l="1"/>
  <c r="D68" i="2"/>
  <c r="D52" i="2"/>
  <c r="D67" i="2"/>
  <c r="D51" i="2"/>
  <c r="D66" i="2"/>
  <c r="D50" i="2"/>
  <c r="D41" i="2"/>
  <c r="D65" i="2"/>
  <c r="D49" i="2"/>
  <c r="D79" i="2"/>
  <c r="D63" i="2"/>
  <c r="D47" i="2"/>
  <c r="D78" i="2"/>
  <c r="D62" i="2"/>
  <c r="D46" i="2"/>
  <c r="D77" i="2"/>
  <c r="D61" i="2"/>
  <c r="D81" i="2" l="1"/>
</calcChain>
</file>

<file path=xl/sharedStrings.xml><?xml version="1.0" encoding="utf-8"?>
<sst xmlns="http://schemas.openxmlformats.org/spreadsheetml/2006/main" count="247" uniqueCount="185">
  <si>
    <t>Gjiri</t>
  </si>
  <si>
    <t>Tiroide</t>
  </si>
  <si>
    <t>Stomaku</t>
  </si>
  <si>
    <t>Pankreasi</t>
  </si>
  <si>
    <t>Leuçemi</t>
  </si>
  <si>
    <t>Ezofagu</t>
  </si>
  <si>
    <t>Veshka</t>
  </si>
  <si>
    <t>Vulva</t>
  </si>
  <si>
    <t>Nazofaringë</t>
  </si>
  <si>
    <t>Limfoma Hodgkin</t>
  </si>
  <si>
    <t>Laring</t>
  </si>
  <si>
    <t>Orofaringu</t>
  </si>
  <si>
    <t>Vagina</t>
  </si>
  <si>
    <t>Mesothelioma</t>
  </si>
  <si>
    <t>Numër</t>
  </si>
  <si>
    <t>Mushkëritë</t>
  </si>
  <si>
    <t>Qafa mitrës</t>
  </si>
  <si>
    <t>Trupi i mitrës</t>
  </si>
  <si>
    <t>Mëlçi</t>
  </si>
  <si>
    <t>Truri, Sistemi qëndror nervor</t>
  </si>
  <si>
    <t>Fshikëza</t>
  </si>
  <si>
    <t>Buzë, kaviteti oral</t>
  </si>
  <si>
    <t>Limfoma Jo-Hodgkin</t>
  </si>
  <si>
    <t>Laringu</t>
  </si>
  <si>
    <t>Hipofaringu</t>
  </si>
  <si>
    <t>Trupi I mitrës</t>
  </si>
  <si>
    <t>Melanoma e lëkurës</t>
  </si>
  <si>
    <t>Gjëndrat e pështymës</t>
  </si>
  <si>
    <t>Azi</t>
  </si>
  <si>
    <t>Amerika Latine dhe Karaibe</t>
  </si>
  <si>
    <t>Oqeani</t>
  </si>
  <si>
    <t>Europë</t>
  </si>
  <si>
    <t>Amerikë Veriu</t>
  </si>
  <si>
    <t>Afrikë</t>
  </si>
  <si>
    <t>Raste të reja 2020</t>
  </si>
  <si>
    <t>Përpunimi dhe Analiza: OpenData.al</t>
  </si>
  <si>
    <r>
      <rPr>
        <b/>
        <sz val="11"/>
        <color theme="1"/>
        <rFont val="Calibri"/>
        <family val="2"/>
        <scheme val="minor"/>
      </rPr>
      <t xml:space="preserve">Burimi </t>
    </r>
    <r>
      <rPr>
        <sz val="11"/>
        <color theme="1"/>
        <rFont val="Calibri"/>
        <family val="2"/>
        <scheme val="minor"/>
      </rPr>
      <t>: World Health Organization, International Agency for Research on Cancer,  ''Globocan-Cancer Statistics 2020''https://gco.iarc.fr/today/home, https://gco.iarc.fr/today/online-analysis-table?v=2020&amp;mode=cancer&amp;mode_population=continents&amp;population=900&amp;populations=900&amp;key=asr&amp;sex=0&amp;cancer=39&amp;type=0&amp;statistic=5&amp;prevalence=0&amp;population_group=0&amp;ages_group%5B%5D=0&amp;ages_group%5B%5D=17&amp;group_cancer=1&amp;include_nmsc=1&amp;include_nmsc_other=1</t>
    </r>
  </si>
  <si>
    <t xml:space="preserve">Vezoret </t>
  </si>
  <si>
    <t>Hipofagu</t>
  </si>
  <si>
    <t>Tabela 1: Numri i rasteve të reja sipas llojit të kancerit, Shqipëri, 2020, femra</t>
  </si>
  <si>
    <t>Mëlci</t>
  </si>
  <si>
    <t>Melanoma lëkurës</t>
  </si>
  <si>
    <t>Mieloma shumëfishtë</t>
  </si>
  <si>
    <t>Tëmthi I Fshikëzës</t>
  </si>
  <si>
    <t>Gjëndrat e Pështymës</t>
  </si>
  <si>
    <t>Vezoret</t>
  </si>
  <si>
    <t>Orofaring</t>
  </si>
  <si>
    <t>Tirodija</t>
  </si>
  <si>
    <t>Nazofaringu</t>
  </si>
  <si>
    <t>Serbi</t>
  </si>
  <si>
    <t>Maqedoni e Veriut</t>
  </si>
  <si>
    <t>Greqi</t>
  </si>
  <si>
    <t>Kroaci</t>
  </si>
  <si>
    <t>Vdekje 2020</t>
  </si>
  <si>
    <t>Shqipëri</t>
  </si>
  <si>
    <t>Kosovë</t>
  </si>
  <si>
    <t>Mal i Zi</t>
  </si>
  <si>
    <t>Qafa e mitrës</t>
  </si>
  <si>
    <t>Truri, Sistemi Nervor Qëndror</t>
  </si>
  <si>
    <t>Buzët, Kaviteti Oral</t>
  </si>
  <si>
    <t>Mieloma e Shumëfishtë</t>
  </si>
  <si>
    <t>Tëmthi I fshikëzës</t>
  </si>
  <si>
    <t>Të gjitha llojet e kancerit</t>
  </si>
  <si>
    <t>Numri i rasteve të reja sipas llojit të kancerit, Shqipëri, 2020, femra</t>
  </si>
  <si>
    <t>Tabela 2: Numri i vdekjeve sipas llojit të kancerit, Shqipëri, 2020, femra</t>
  </si>
  <si>
    <t>Grafik 2.1. Numri i vdekjeve sipas llojit të kancerit, Shqipëri, 2020, femra</t>
  </si>
  <si>
    <t>Mushkëri</t>
  </si>
  <si>
    <t>Grafik 1.1:</t>
  </si>
  <si>
    <t>Grafik 1: Raste të reja dhe vdekje 2020, Krahasuese Shqipëri vs Rajon</t>
  </si>
  <si>
    <t>Numër (Incidenca)</t>
  </si>
  <si>
    <t>Shkalla e Incidencës për 100,000 banorë</t>
  </si>
  <si>
    <t>Kolona dhe rektumi</t>
  </si>
  <si>
    <t>Lloji i kancerit</t>
  </si>
  <si>
    <t>% ndaj Totalit</t>
  </si>
  <si>
    <t>Grafik 1.2:</t>
  </si>
  <si>
    <t>Raste të reja sipas llojit të kancerit, Shqipëri, 2020, femra (në %)</t>
  </si>
  <si>
    <t>Grafik 1.3:</t>
  </si>
  <si>
    <t>Shkalla e Incidencës dhe shkalla e standartizuar sipas moshës, femra, 2020</t>
  </si>
  <si>
    <t>Shkalla e incidencës se standartizuar sipas moshës për 100,000 banorë</t>
  </si>
  <si>
    <t>% ndaj totalit</t>
  </si>
  <si>
    <t>Shkalla e Vdekshmërisë për 100,000 banorë</t>
  </si>
  <si>
    <t>Shkalla e vdekshmërisë së standartizuar sipas moshës për 100,000 banorë</t>
  </si>
  <si>
    <t xml:space="preserve">Totali  </t>
  </si>
  <si>
    <t>Grafik 2.2. Vdekshmëria sipas llojit të kancerit, femra,2020</t>
  </si>
  <si>
    <t>Grafik 2.3: Shkalla e vdekshmërisë dhe shkalla e vdekshmërisë e standartizuar sipas moshës, femra, 2020</t>
  </si>
  <si>
    <t>Statistika mbi llojin e kancerit në Shqipëri, 2020, Femra</t>
  </si>
  <si>
    <r>
      <rPr>
        <b/>
        <sz val="11"/>
        <color theme="1"/>
        <rFont val="Calibri"/>
        <family val="2"/>
        <scheme val="minor"/>
      </rPr>
      <t>Burimi :</t>
    </r>
    <r>
      <rPr>
        <sz val="11"/>
        <color theme="1"/>
        <rFont val="Calibri"/>
        <family val="2"/>
        <scheme val="minor"/>
      </rPr>
      <t xml:space="preserve"> World Health Organization, International Agency for Research on Cancer,  ''Globocan-Cancer Statistics 2020'
https://gco.iarc.fr/today/online-analysis-table?v=2020&amp;mode=cancer&amp;mode_population=continents&amp;population=900&amp;populations=8&amp;key=asr&amp;sex=2&amp;cancer=39&amp;type=1&amp;statistic=5&amp;prevalence=0&amp;population_group=0&amp;ages_group%5B%5D=0&amp;ages_group%5B%5D=17&amp;group_cancer=1&amp;include_nmsc=1&amp;include_nmsc_other=1</t>
    </r>
  </si>
  <si>
    <t>Statistika mbi Kancerin e Gjirit. Parashikimi 2020-2040, Femra</t>
  </si>
  <si>
    <t>Shkalla e Incidencës</t>
  </si>
  <si>
    <t>Shkalla e Vdekshmërisë</t>
  </si>
  <si>
    <t>Tabela 1: Shkalla e Incidencës dhe Shkalla e Vdekshmërisë për Kancerin e Gjirit, projeksion 2020-2040, Femra, Shqipëri</t>
  </si>
  <si>
    <t>Grafik 1: Shkalla e Incidencës dhe Shkalla e Vdekshmërisë për Kancerin e Gjirit, projeksion 2020-2040, Femra</t>
  </si>
  <si>
    <t>Tabela 2: Shkalla e Incidencës dhe Shkalla e Vdekshmërisë për Kancerin e Gjirit, projeksion 2020-2040, Femra, Shqipëri vs Rajon dhe EU</t>
  </si>
  <si>
    <t>Maqedoni  e Veriut</t>
  </si>
  <si>
    <t>Mal I Zi</t>
  </si>
  <si>
    <t>EU</t>
  </si>
  <si>
    <t xml:space="preserve">Grafik 2.1: Shkalla e Incidencës për Kancerin e Gjirit, projeksion 2020-2040, Femra, Shqipëri vs Rajon </t>
  </si>
  <si>
    <t xml:space="preserve">Grafik 2.2: Shkalla e Vdekshmërisë për Kancerin e Gjirit, projeksion 2020-2040, Femra, Shqipëri vs Rajon </t>
  </si>
  <si>
    <t>Tabela 1: Kanceri i Gjirit, Raste të reja dhe vdekje 2020, Krahasuese Shqipëri vs Rajon</t>
  </si>
  <si>
    <t>Raste të reja (Incidenca) 2020</t>
  </si>
  <si>
    <t>Tabela 1: Kanceri i gjirit. Numri i rasteve të reja dhe vdekjeve në 2020, sipas kontinenteve, Femra</t>
  </si>
  <si>
    <t>Shkalla e Incidencës 2020, për 100,000 banorë</t>
  </si>
  <si>
    <t>Shkalla e Vdekshmërisë 2020 për 100,000 banorë</t>
  </si>
  <si>
    <t>Tabela 2: Kanceri i gjirit. Shkalla e incidencës dhe vdekshmërisë për 100,000 banorë në 2020, sipas kontinenteve, Femra</t>
  </si>
  <si>
    <t>Grafik 2: Kanceri i gjirit. Shkalla e incidencës dhe vdekshmërisë për 100,000 banorë në 2020, sipas kontinenteve, Femra</t>
  </si>
  <si>
    <t>Grafik 1.1: Kanceri i gjirit. Numri i rasteve të reja dhe vdekjeve në 2020, sipas kontinenteve, Femra</t>
  </si>
  <si>
    <t>Grafik 1.2: Kanceri i gjirit. Raste të reja dhe vdekje në 2020, sipas kontinenteve, Femra, në (%)</t>
  </si>
  <si>
    <t>Incidenca</t>
  </si>
  <si>
    <t>Vdekje</t>
  </si>
  <si>
    <t>0-29</t>
  </si>
  <si>
    <t>30-49</t>
  </si>
  <si>
    <t>50-69</t>
  </si>
  <si>
    <t>70+</t>
  </si>
  <si>
    <t>Shkalla e incidencës</t>
  </si>
  <si>
    <t>Shkalla e vdekshmërisë</t>
  </si>
  <si>
    <t>Tabela 2: Kanceri i Gjirit, sipas grupmoshës, Femra, 2020</t>
  </si>
  <si>
    <t>Grafik 2.1: Incidenca dhe Vdekje sipas grupmoshës, 2020, Femra</t>
  </si>
  <si>
    <t>Grafik 2.1: Shkalla e incidencës dhe shkalla e vdekshmërisë për 100,000 banorë sipas grupmoshës, 2020, Femra</t>
  </si>
  <si>
    <r>
      <rPr>
        <b/>
        <sz val="11"/>
        <color theme="1"/>
        <rFont val="Calibri"/>
        <family val="2"/>
        <scheme val="minor"/>
      </rPr>
      <t>Burimi :</t>
    </r>
    <r>
      <rPr>
        <sz val="11"/>
        <color theme="1"/>
        <rFont val="Calibri"/>
        <family val="2"/>
        <scheme val="minor"/>
      </rPr>
      <t xml:space="preserve"> World Health Organization, International Agency for Research on Cancer,  ''Globocan-Cancer Statistics 2020'
</t>
    </r>
  </si>
  <si>
    <r>
      <rPr>
        <b/>
        <sz val="9"/>
        <color theme="1"/>
        <rFont val="Calibri"/>
        <family val="2"/>
        <scheme val="minor"/>
      </rPr>
      <t xml:space="preserve">Burimi : </t>
    </r>
    <r>
      <rPr>
        <sz val="9"/>
        <color theme="1"/>
        <rFont val="Calibri"/>
        <family val="2"/>
        <scheme val="minor"/>
      </rPr>
      <t>World Health Organization, International Agency for Research on Cancer,  ''Globocan-Cancer Tomorrow"
https://gco.iarc.fr/tomorrow/en/dataviz/trends?types=0_1&amp;sexes=2&amp;mode=cancer&amp;group_populations=1&amp;multiple_populations=1&amp;multiple_cancers=1&amp;cancers=20&amp;populations=8&amp;apc=02c910c20v1.5_02c910c23v-1.5&amp;scale=linear&amp;min_zero=1</t>
    </r>
  </si>
  <si>
    <r>
      <rPr>
        <b/>
        <sz val="9"/>
        <color theme="1"/>
        <rFont val="Calibri"/>
        <family val="2"/>
        <scheme val="minor"/>
      </rPr>
      <t xml:space="preserve">Burimi : </t>
    </r>
    <r>
      <rPr>
        <sz val="9"/>
        <color theme="1"/>
        <rFont val="Calibri"/>
        <family val="2"/>
        <scheme val="minor"/>
      </rPr>
      <t xml:space="preserve">World Health Organization, International Agency for Research on Cancer,  ''Globocan-Cancer Tomorrow"
</t>
    </r>
  </si>
  <si>
    <t>Ukraine</t>
  </si>
  <si>
    <t>Finland</t>
  </si>
  <si>
    <t>Malta</t>
  </si>
  <si>
    <t>Shteti</t>
  </si>
  <si>
    <t>Federata Ruse</t>
  </si>
  <si>
    <t>Gjermani</t>
  </si>
  <si>
    <t>Itali</t>
  </si>
  <si>
    <t>Poloni</t>
  </si>
  <si>
    <t>Rumani</t>
  </si>
  <si>
    <t>Ceki</t>
  </si>
  <si>
    <t>Hungari</t>
  </si>
  <si>
    <t>Suedi</t>
  </si>
  <si>
    <t>Portugali</t>
  </si>
  <si>
    <t>Austri</t>
  </si>
  <si>
    <t>Bjellorusi</t>
  </si>
  <si>
    <t>Bullgari</t>
  </si>
  <si>
    <t>Norvegji</t>
  </si>
  <si>
    <t>Sllovaki</t>
  </si>
  <si>
    <t>Lituani</t>
  </si>
  <si>
    <t>Bosnje &amp; Herzegovina</t>
  </si>
  <si>
    <t>Moldavi</t>
  </si>
  <si>
    <t>Slloveni</t>
  </si>
  <si>
    <t>Latvi</t>
  </si>
  <si>
    <t>Estoni</t>
  </si>
  <si>
    <t>Qipro</t>
  </si>
  <si>
    <t>Luksemburg</t>
  </si>
  <si>
    <t>Islandë</t>
  </si>
  <si>
    <t>Francë</t>
  </si>
  <si>
    <t>Mbretëri e Bashkuar</t>
  </si>
  <si>
    <t>Spanjë</t>
  </si>
  <si>
    <t>Hollandë</t>
  </si>
  <si>
    <t>Belgjikë</t>
  </si>
  <si>
    <t>Zvicër</t>
  </si>
  <si>
    <t>Danimarkë</t>
  </si>
  <si>
    <t>Irlandë</t>
  </si>
  <si>
    <t>Total Europa</t>
  </si>
  <si>
    <t>% ndaj Totalit të rasteve të reja</t>
  </si>
  <si>
    <t>% ndaj totalit të vdekjeve</t>
  </si>
  <si>
    <t>Raste të reja (Incidenca)</t>
  </si>
  <si>
    <t>Grafik 3.1: Kanceri i gjirit.Numri i rasteve të reja dhe vdekjeve në 2020, në Europë, Femra</t>
  </si>
  <si>
    <t>Grafik 3.2: Kanceri i gjirit. Shkalla e incidencës dhe vdekshmërisë për 100,000 banorë në 2020, në Europë</t>
  </si>
  <si>
    <t>Tabela 3:Kanceri i gjirit. Numri i rasteve të reja dhe vdekjeve në 2020, në Europë, Femra</t>
  </si>
  <si>
    <t>1 vjet</t>
  </si>
  <si>
    <t>3 vjet</t>
  </si>
  <si>
    <t>5 vjet</t>
  </si>
  <si>
    <t>Tabela 3: Prevalenca e kancerit të gjirit me frekuencë 1, 3,  5 vjet,Shqipëri,2020</t>
  </si>
  <si>
    <t>Për 100,000 banorë</t>
  </si>
  <si>
    <t>Numër raste</t>
  </si>
  <si>
    <t>Grafik 3: Prevalenca e kancerit të gjirit me frekuencë 1, 3,  5 vjet,Shqipëri,2020</t>
  </si>
  <si>
    <t>n/a</t>
  </si>
  <si>
    <r>
      <t xml:space="preserve">Burimi : World Health Organization, International Agency for Research on Cancer,  ''Globocan-Cancer Statistics 2020''
</t>
    </r>
    <r>
      <rPr>
        <sz val="10"/>
        <color theme="1"/>
        <rFont val="Calibri"/>
        <family val="2"/>
        <scheme val="minor"/>
      </rPr>
      <t>* Për Kosovën të dhënat janë marrë nga :https://www.aa.com.tr/sq/ballkani/kosov%C3%AB-gjat%C3%AB-vitit-2020-u-regjistruan-mbi-1300-raste-t%C3%AB-reja-me-kancer/2133970. Nuk ka te dhena ne lidhje me vdekjet e shkaktuara nga kanceri i gjirit.</t>
    </r>
  </si>
  <si>
    <t>Grafik 2:Shkalla e Incidencës dhe Shkalla e Vdekshmërisë për Kancerin e Gjirit,2020, krahasuese Shqipëri vs Rajon</t>
  </si>
  <si>
    <t>Burimi : World Health Organization, International Agency for Research on Cancer,  ''Globocan-Cancer Statistics 2020''
* Për Kosovën nuk ka të dhëna të publikuara</t>
  </si>
  <si>
    <t>% në përqindje</t>
  </si>
  <si>
    <t>Vdekje/ Incidencë</t>
  </si>
  <si>
    <t>Tabela 1: Statisika ndër vite, Kanceri i gjirit, Shqipëri</t>
  </si>
  <si>
    <t>Grafik 1.1: Raste të reja dhe Vdekje, Kanceri i gjirit, Shqipëri</t>
  </si>
  <si>
    <r>
      <rPr>
        <b/>
        <sz val="11"/>
        <color theme="1"/>
        <rFont val="Calibri"/>
        <family val="2"/>
        <scheme val="minor"/>
      </rPr>
      <t>Burimi :</t>
    </r>
    <r>
      <rPr>
        <sz val="11"/>
        <color theme="1"/>
        <rFont val="Calibri"/>
        <family val="2"/>
        <scheme val="minor"/>
      </rPr>
      <t xml:space="preserve"> World Health Organization,
</t>
    </r>
  </si>
  <si>
    <t>Raste të reja</t>
  </si>
  <si>
    <t>Tabela 2: Shkalla Incidencës dhe Vdekshmërisë, 2020, Krahasuese Shqipëri vs Rajon</t>
  </si>
  <si>
    <t>Statistika mbi Kancerin e Gjirit, 2020</t>
  </si>
  <si>
    <t xml:space="preserve">Statistika mbi Kancerin e Gjirit. Krahasuese Shqiperia vs Rajoni </t>
  </si>
  <si>
    <t>Total</t>
  </si>
  <si>
    <t>Grafik 1.2: Shkalla e Incidencës dhe Shkalla e vdekshmërisë, Kanceri i gjirit, Shqipëri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</si>
</sst>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164" fontId="0" fillId="0" borderId="0" xfId="2" applyNumberFormat="1" applyFont="1"/>
    <xf numFmtId="164" fontId="0" fillId="0" borderId="1" xfId="2" applyNumberFormat="1" applyFont="1" applyBorder="1"/>
    <xf numFmtId="0" fontId="4" fillId="0" borderId="0" xfId="0" applyFont="1"/>
    <xf numFmtId="0" fontId="0" fillId="0" borderId="0" xfId="0" applyAlignment="1">
      <alignment horizontal="left" vertical="top" wrapText="1"/>
    </xf>
    <xf numFmtId="165" fontId="0" fillId="0" borderId="0" xfId="2" applyNumberFormat="1" applyFont="1"/>
    <xf numFmtId="165" fontId="0" fillId="0" borderId="1" xfId="2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4" fontId="0" fillId="0" borderId="0" xfId="2" applyNumberFormat="1" applyFont="1" applyFill="1"/>
    <xf numFmtId="0" fontId="0" fillId="0" borderId="0" xfId="0" applyFill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4" fillId="0" borderId="0" xfId="2" applyNumberFormat="1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/>
    <xf numFmtId="165" fontId="0" fillId="0" borderId="0" xfId="2" applyNumberFormat="1" applyFont="1" applyBorder="1"/>
    <xf numFmtId="0" fontId="4" fillId="3" borderId="1" xfId="0" applyFont="1" applyFill="1" applyBorder="1" applyAlignment="1">
      <alignment vertical="top"/>
    </xf>
    <xf numFmtId="164" fontId="4" fillId="3" borderId="1" xfId="2" applyNumberFormat="1" applyFont="1" applyFill="1" applyBorder="1" applyAlignment="1">
      <alignment vertical="top"/>
    </xf>
    <xf numFmtId="164" fontId="4" fillId="3" borderId="1" xfId="2" applyNumberFormat="1" applyFont="1" applyFill="1" applyBorder="1" applyAlignment="1">
      <alignment vertical="top" wrapText="1"/>
    </xf>
    <xf numFmtId="164" fontId="0" fillId="0" borderId="0" xfId="2" applyNumberFormat="1" applyFont="1" applyAlignment="1">
      <alignment vertical="top"/>
    </xf>
    <xf numFmtId="0" fontId="0" fillId="0" borderId="0" xfId="0" applyAlignment="1">
      <alignment vertical="top"/>
    </xf>
    <xf numFmtId="165" fontId="4" fillId="3" borderId="1" xfId="2" applyNumberFormat="1" applyFont="1" applyFill="1" applyBorder="1" applyAlignment="1">
      <alignment vertical="top"/>
    </xf>
    <xf numFmtId="9" fontId="0" fillId="0" borderId="0" xfId="3" applyFont="1"/>
    <xf numFmtId="9" fontId="0" fillId="0" borderId="1" xfId="3" applyFont="1" applyBorder="1"/>
    <xf numFmtId="166" fontId="0" fillId="0" borderId="1" xfId="3" applyNumberFormat="1" applyFont="1" applyBorder="1"/>
    <xf numFmtId="164" fontId="4" fillId="0" borderId="0" xfId="2" applyNumberFormat="1" applyFont="1" applyAlignment="1">
      <alignment horizontal="left" vertical="top"/>
    </xf>
    <xf numFmtId="0" fontId="5" fillId="0" borderId="1" xfId="0" applyFont="1" applyBorder="1"/>
    <xf numFmtId="0" fontId="6" fillId="0" borderId="1" xfId="0" applyFont="1" applyBorder="1"/>
    <xf numFmtId="164" fontId="6" fillId="0" borderId="1" xfId="2" applyNumberFormat="1" applyFont="1" applyBorder="1"/>
    <xf numFmtId="9" fontId="6" fillId="0" borderId="1" xfId="3" applyFont="1" applyBorder="1"/>
    <xf numFmtId="165" fontId="6" fillId="0" borderId="1" xfId="2" applyNumberFormat="1" applyFont="1" applyBorder="1"/>
    <xf numFmtId="0" fontId="4" fillId="0" borderId="1" xfId="0" applyFont="1" applyBorder="1"/>
    <xf numFmtId="0" fontId="0" fillId="0" borderId="0" xfId="0"/>
    <xf numFmtId="0" fontId="8" fillId="0" borderId="0" xfId="0" applyFont="1"/>
    <xf numFmtId="0" fontId="9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11" fillId="4" borderId="1" xfId="0" applyFont="1" applyFill="1" applyBorder="1"/>
    <xf numFmtId="0" fontId="0" fillId="0" borderId="0" xfId="0"/>
    <xf numFmtId="165" fontId="4" fillId="3" borderId="1" xfId="2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4" borderId="1" xfId="0" applyFill="1" applyBorder="1"/>
    <xf numFmtId="0" fontId="4" fillId="4" borderId="1" xfId="0" applyFont="1" applyFill="1" applyBorder="1" applyAlignment="1">
      <alignment vertical="top" wrapText="1"/>
    </xf>
    <xf numFmtId="164" fontId="4" fillId="0" borderId="1" xfId="2" applyNumberFormat="1" applyFont="1" applyBorder="1"/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top" wrapText="1"/>
    </xf>
    <xf numFmtId="164" fontId="0" fillId="0" borderId="0" xfId="2" applyNumberFormat="1" applyFont="1" applyAlignment="1">
      <alignment wrapText="1"/>
    </xf>
    <xf numFmtId="0" fontId="0" fillId="4" borderId="1" xfId="0" applyFont="1" applyFill="1" applyBorder="1"/>
    <xf numFmtId="0" fontId="5" fillId="0" borderId="1" xfId="0" applyFont="1" applyBorder="1" applyAlignment="1">
      <alignment horizontal="right"/>
    </xf>
    <xf numFmtId="164" fontId="10" fillId="3" borderId="1" xfId="2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9" fontId="4" fillId="0" borderId="1" xfId="3" applyFont="1" applyBorder="1"/>
    <xf numFmtId="166" fontId="4" fillId="0" borderId="1" xfId="3" applyNumberFormat="1" applyFont="1" applyBorder="1"/>
    <xf numFmtId="0" fontId="5" fillId="4" borderId="1" xfId="0" applyFont="1" applyFill="1" applyBorder="1"/>
    <xf numFmtId="166" fontId="0" fillId="4" borderId="1" xfId="3" applyNumberFormat="1" applyFont="1" applyFill="1" applyBorder="1"/>
    <xf numFmtId="0" fontId="0" fillId="6" borderId="1" xfId="0" applyFill="1" applyBorder="1"/>
    <xf numFmtId="164" fontId="0" fillId="6" borderId="1" xfId="2" applyNumberFormat="1" applyFont="1" applyFill="1" applyBorder="1"/>
    <xf numFmtId="166" fontId="0" fillId="6" borderId="1" xfId="3" applyNumberFormat="1" applyFont="1" applyFill="1" applyBorder="1"/>
    <xf numFmtId="0" fontId="12" fillId="6" borderId="1" xfId="0" applyFont="1" applyFill="1" applyBorder="1"/>
    <xf numFmtId="0" fontId="4" fillId="0" borderId="0" xfId="0" applyFont="1" applyAlignment="1">
      <alignment horizontal="left" vertical="top" wrapText="1"/>
    </xf>
    <xf numFmtId="0" fontId="2" fillId="2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4">
    <cellStyle name="Bad" xfId="1" builtinId="27"/>
    <cellStyle name="Comma" xfId="2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botë 2020'!$C$8</c:f>
              <c:strCache>
                <c:ptCount val="1"/>
                <c:pt idx="0">
                  <c:v> Raste të reja 2020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'Statistika në botë 2020'!$B$9:$B$14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2020'!$C$9:$C$14</c:f>
              <c:numCache>
                <c:formatCode>_(* #,##0_);_(* \(#,##0\);_(* "-"??_);_(@_)</c:formatCode>
                <c:ptCount val="6"/>
                <c:pt idx="0">
                  <c:v>1026171</c:v>
                </c:pt>
                <c:pt idx="1">
                  <c:v>531086</c:v>
                </c:pt>
                <c:pt idx="2">
                  <c:v>281591</c:v>
                </c:pt>
                <c:pt idx="3">
                  <c:v>210100</c:v>
                </c:pt>
                <c:pt idx="4">
                  <c:v>186598</c:v>
                </c:pt>
                <c:pt idx="5">
                  <c:v>25873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E-4302-9AEB-C8BB43663CE7}"/>
            </c:ext>
          </c:extLst>
        </c:ser>
        <c:ser>
          <c:idx val="1"/>
          <c:order val="1"/>
          <c:tx>
            <c:strRef>
              <c:f>'Statistika në botë 2020'!$D$8</c:f>
              <c:strCache>
                <c:ptCount val="1"/>
                <c:pt idx="0">
                  <c:v> Vdekje 2020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'Statistika në botë 2020'!$B$9:$B$14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2020'!$D$9:$D$14</c:f>
              <c:numCache>
                <c:formatCode>_(* #,##0_);_(* \(#,##0\);_(* "-"??_);_(@_)</c:formatCode>
                <c:ptCount val="6"/>
                <c:pt idx="0">
                  <c:v>346009</c:v>
                </c:pt>
                <c:pt idx="1">
                  <c:v>141765</c:v>
                </c:pt>
                <c:pt idx="2">
                  <c:v>48407</c:v>
                </c:pt>
                <c:pt idx="3">
                  <c:v>57984</c:v>
                </c:pt>
                <c:pt idx="4">
                  <c:v>85787</c:v>
                </c:pt>
                <c:pt idx="5">
                  <c:v>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E-4302-9AEB-C8BB4366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961984"/>
        <c:axId val="219965512"/>
      </c:barChart>
      <c:catAx>
        <c:axId val="2199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65512"/>
        <c:crosses val="autoZero"/>
        <c:auto val="1"/>
        <c:lblAlgn val="ctr"/>
        <c:lblOffset val="100"/>
        <c:noMultiLvlLbl val="0"/>
      </c:catAx>
      <c:valAx>
        <c:axId val="2199655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6666666666665"/>
          <c:y val="9.4907407407407413E-2"/>
          <c:w val="0.46617475940507436"/>
          <c:h val="0.83806698320013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BA-4F17-ADC4-C0C3509726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BA-4F17-ADC4-C0C3509726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BA-4F17-ADC4-C0C350972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BA-4F17-ADC4-C0C3509726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BA-4F17-ADC4-C0C3509726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BA-4F17-ADC4-C0C3509726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BA-4F17-ADC4-C0C3509726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FBA-4F17-ADC4-C0C3509726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FBA-4F17-ADC4-C0C3509726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FBA-4F17-ADC4-C0C350972607}"/>
              </c:ext>
            </c:extLst>
          </c:dPt>
          <c:dLbls>
            <c:dLbl>
              <c:idx val="3"/>
              <c:layout>
                <c:manualLayout>
                  <c:x val="7.1765091863517066E-2"/>
                  <c:y val="-0.1101359521071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BA-4F17-ADC4-C0C350972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'Statistika në Shqipëri 1'!$AB$7:$AB$16</c:f>
              <c:strCache>
                <c:ptCount val="10"/>
                <c:pt idx="0">
                  <c:v>Gjiri</c:v>
                </c:pt>
                <c:pt idx="1">
                  <c:v>Mushkëri</c:v>
                </c:pt>
                <c:pt idx="2">
                  <c:v>Stomaku</c:v>
                </c:pt>
                <c:pt idx="3">
                  <c:v>Kolona dhe rektumi</c:v>
                </c:pt>
                <c:pt idx="4">
                  <c:v>Pankreasi</c:v>
                </c:pt>
                <c:pt idx="5">
                  <c:v>Qafa e mitrës</c:v>
                </c:pt>
                <c:pt idx="6">
                  <c:v>Leuçemi</c:v>
                </c:pt>
                <c:pt idx="7">
                  <c:v>Truri, Sistemi Nervor Qëndror</c:v>
                </c:pt>
                <c:pt idx="8">
                  <c:v>Mëlçi</c:v>
                </c:pt>
                <c:pt idx="9">
                  <c:v>Vezoret</c:v>
                </c:pt>
              </c:strCache>
            </c:strRef>
          </c:cat>
          <c:val>
            <c:numRef>
              <c:f>'Statistika në Shqipëri 1'!$AD$7:$AD$16</c:f>
              <c:numCache>
                <c:formatCode>0.0%</c:formatCode>
                <c:ptCount val="10"/>
                <c:pt idx="0">
                  <c:v>0.19711902956785443</c:v>
                </c:pt>
                <c:pt idx="1">
                  <c:v>0.1152388172858226</c:v>
                </c:pt>
                <c:pt idx="2">
                  <c:v>8.3396512509476883E-2</c:v>
                </c:pt>
                <c:pt idx="3">
                  <c:v>7.3540561031084153E-2</c:v>
                </c:pt>
                <c:pt idx="4">
                  <c:v>6.5959059893858987E-2</c:v>
                </c:pt>
                <c:pt idx="5">
                  <c:v>5.6103108415466264E-2</c:v>
                </c:pt>
                <c:pt idx="6">
                  <c:v>4.7763457164518575E-2</c:v>
                </c:pt>
                <c:pt idx="7">
                  <c:v>4.6247156937073541E-2</c:v>
                </c:pt>
                <c:pt idx="8">
                  <c:v>4.5489006823351025E-2</c:v>
                </c:pt>
                <c:pt idx="9">
                  <c:v>3.6391205458680818E-2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63-93B2-5ECD1960B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2.4353108568842593E-2"/>
          <c:w val="0.90286351706036749"/>
          <c:h val="0.53268078507774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'Statistika në Shqipëri 1'!$E$6</c:f>
              <c:strCache>
                <c:ptCount val="1"/>
                <c:pt idx="0">
                  <c:v> Shkalla e Incidencës për 100,000 banorë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'Statistika në Shqipëri 1'!$B$7:$B$16</c:f>
              <c:strCache>
                <c:ptCount val="10"/>
                <c:pt idx="0">
                  <c:v>Gjiri</c:v>
                </c:pt>
                <c:pt idx="1">
                  <c:v>Trupi i mitrës</c:v>
                </c:pt>
                <c:pt idx="2">
                  <c:v>Mushkëritë</c:v>
                </c:pt>
                <c:pt idx="3">
                  <c:v>Kolona dhe rektumi</c:v>
                </c:pt>
                <c:pt idx="4">
                  <c:v>Qafa mitrës</c:v>
                </c:pt>
                <c:pt idx="5">
                  <c:v>Stomaku</c:v>
                </c:pt>
                <c:pt idx="6">
                  <c:v>Leuçemi</c:v>
                </c:pt>
                <c:pt idx="7">
                  <c:v>Pankreasi</c:v>
                </c:pt>
                <c:pt idx="8">
                  <c:v>Fshikëza</c:v>
                </c:pt>
                <c:pt idx="9">
                  <c:v>Vezoret </c:v>
                </c:pt>
              </c:strCache>
            </c:strRef>
          </c:cat>
          <c:val>
            <c:numRef>
              <c:f>'Statistika në Shqipëri 1'!$E$7:$E$16</c:f>
              <c:numCache>
                <c:formatCode>General</c:formatCode>
                <c:ptCount val="10"/>
                <c:pt idx="0">
                  <c:v>66.2</c:v>
                </c:pt>
                <c:pt idx="1">
                  <c:v>13.9</c:v>
                </c:pt>
                <c:pt idx="2">
                  <c:v>13.1</c:v>
                </c:pt>
                <c:pt idx="3">
                  <c:v>12.5</c:v>
                </c:pt>
                <c:pt idx="4">
                  <c:v>9.4</c:v>
                </c:pt>
                <c:pt idx="5">
                  <c:v>9.1</c:v>
                </c:pt>
                <c:pt idx="6">
                  <c:v>6.5</c:v>
                </c:pt>
                <c:pt idx="7">
                  <c:v>6.3</c:v>
                </c:pt>
                <c:pt idx="8">
                  <c:v>6.3</c:v>
                </c:pt>
                <c:pt idx="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8-4993-A987-F04DF7D635A4}"/>
            </c:ext>
          </c:extLst>
        </c:ser>
        <c:ser>
          <c:idx val="1"/>
          <c:order val="1"/>
          <c:tx>
            <c:strRef>
              <c:f>'Statistika në Shqipëri 1'!$F$6</c:f>
              <c:strCache>
                <c:ptCount val="1"/>
                <c:pt idx="0">
                  <c:v> Shkalla e incidencës se standartizuar sipas moshës për 100,000 banorë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'Statistika në Shqipëri 1'!$B$7:$B$16</c:f>
              <c:strCache>
                <c:ptCount val="10"/>
                <c:pt idx="0">
                  <c:v>Gjiri</c:v>
                </c:pt>
                <c:pt idx="1">
                  <c:v>Trupi i mitrës</c:v>
                </c:pt>
                <c:pt idx="2">
                  <c:v>Mushkëritë</c:v>
                </c:pt>
                <c:pt idx="3">
                  <c:v>Kolona dhe rektumi</c:v>
                </c:pt>
                <c:pt idx="4">
                  <c:v>Qafa mitrës</c:v>
                </c:pt>
                <c:pt idx="5">
                  <c:v>Stomaku</c:v>
                </c:pt>
                <c:pt idx="6">
                  <c:v>Leuçemi</c:v>
                </c:pt>
                <c:pt idx="7">
                  <c:v>Pankreasi</c:v>
                </c:pt>
                <c:pt idx="8">
                  <c:v>Fshikëza</c:v>
                </c:pt>
                <c:pt idx="9">
                  <c:v>Vezoret </c:v>
                </c:pt>
              </c:strCache>
            </c:strRef>
          </c:cat>
          <c:val>
            <c:numRef>
              <c:f>'Statistika në Shqipëri 1'!$F$7:$F$16</c:f>
              <c:numCache>
                <c:formatCode>General</c:formatCode>
                <c:ptCount val="10"/>
                <c:pt idx="0">
                  <c:v>48.3</c:v>
                </c:pt>
                <c:pt idx="1">
                  <c:v>8.9</c:v>
                </c:pt>
                <c:pt idx="2">
                  <c:v>7.4</c:v>
                </c:pt>
                <c:pt idx="3">
                  <c:v>6.8</c:v>
                </c:pt>
                <c:pt idx="4">
                  <c:v>6.6</c:v>
                </c:pt>
                <c:pt idx="5">
                  <c:v>4.7</c:v>
                </c:pt>
                <c:pt idx="6">
                  <c:v>5.3</c:v>
                </c:pt>
                <c:pt idx="7">
                  <c:v>2.9</c:v>
                </c:pt>
                <c:pt idx="8">
                  <c:v>2.6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8-4993-A987-F04DF7D6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3786704"/>
        <c:axId val="343791016"/>
      </c:barChart>
      <c:catAx>
        <c:axId val="3437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1016"/>
        <c:crosses val="autoZero"/>
        <c:auto val="1"/>
        <c:lblAlgn val="ctr"/>
        <c:lblOffset val="100"/>
        <c:noMultiLvlLbl val="0"/>
      </c:catAx>
      <c:valAx>
        <c:axId val="34379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79298673524382E-2"/>
          <c:y val="0.85714181076202689"/>
          <c:w val="0.97055206483028"/>
          <c:h val="0.11628011614827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1'!$AE$6</c:f>
              <c:strCache>
                <c:ptCount val="1"/>
                <c:pt idx="0">
                  <c:v> Shkalla e Vdekshmërisë për 100,000 banorë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'Statistika në Shqipëri 1'!$AB$7:$AB$16</c:f>
              <c:strCache>
                <c:ptCount val="10"/>
                <c:pt idx="0">
                  <c:v>Gjiri</c:v>
                </c:pt>
                <c:pt idx="1">
                  <c:v>Mushkëri</c:v>
                </c:pt>
                <c:pt idx="2">
                  <c:v>Stomaku</c:v>
                </c:pt>
                <c:pt idx="3">
                  <c:v>Kolona dhe rektumi</c:v>
                </c:pt>
                <c:pt idx="4">
                  <c:v>Pankreasi</c:v>
                </c:pt>
                <c:pt idx="5">
                  <c:v>Qafa e mitrës</c:v>
                </c:pt>
                <c:pt idx="6">
                  <c:v>Leuçemi</c:v>
                </c:pt>
                <c:pt idx="7">
                  <c:v>Truri, Sistemi Nervor Qëndror</c:v>
                </c:pt>
                <c:pt idx="8">
                  <c:v>Mëlçi</c:v>
                </c:pt>
                <c:pt idx="9">
                  <c:v>Vezoret</c:v>
                </c:pt>
              </c:strCache>
            </c:strRef>
          </c:cat>
          <c:val>
            <c:numRef>
              <c:f>'Statistika në Shqipëri 1'!$AE$7:$AE$16</c:f>
              <c:numCache>
                <c:formatCode>General</c:formatCode>
                <c:ptCount val="10"/>
                <c:pt idx="0">
                  <c:v>18.399999999999999</c:v>
                </c:pt>
                <c:pt idx="1">
                  <c:v>10.8</c:v>
                </c:pt>
                <c:pt idx="2">
                  <c:v>7.8</c:v>
                </c:pt>
                <c:pt idx="3">
                  <c:v>6.9</c:v>
                </c:pt>
                <c:pt idx="4">
                  <c:v>6.2</c:v>
                </c:pt>
                <c:pt idx="5">
                  <c:v>5.2</c:v>
                </c:pt>
                <c:pt idx="6">
                  <c:v>4.5</c:v>
                </c:pt>
                <c:pt idx="7">
                  <c:v>4.3</c:v>
                </c:pt>
                <c:pt idx="8">
                  <c:v>4.2</c:v>
                </c:pt>
                <c:pt idx="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0-4BBB-9E1B-C7BDFD3B3B56}"/>
            </c:ext>
          </c:extLst>
        </c:ser>
        <c:ser>
          <c:idx val="1"/>
          <c:order val="1"/>
          <c:tx>
            <c:strRef>
              <c:f>'Statistika në Shqipëri 1'!$AF$6</c:f>
              <c:strCache>
                <c:ptCount val="1"/>
                <c:pt idx="0">
                  <c:v> Shkalla e vdekshmërisë së standartizuar sipas moshës për 100,000 banorë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'Statistika në Shqipëri 1'!$AB$7:$AB$16</c:f>
              <c:strCache>
                <c:ptCount val="10"/>
                <c:pt idx="0">
                  <c:v>Gjiri</c:v>
                </c:pt>
                <c:pt idx="1">
                  <c:v>Mushkëri</c:v>
                </c:pt>
                <c:pt idx="2">
                  <c:v>Stomaku</c:v>
                </c:pt>
                <c:pt idx="3">
                  <c:v>Kolona dhe rektumi</c:v>
                </c:pt>
                <c:pt idx="4">
                  <c:v>Pankreasi</c:v>
                </c:pt>
                <c:pt idx="5">
                  <c:v>Qafa e mitrës</c:v>
                </c:pt>
                <c:pt idx="6">
                  <c:v>Leuçemi</c:v>
                </c:pt>
                <c:pt idx="7">
                  <c:v>Truri, Sistemi Nervor Qëndror</c:v>
                </c:pt>
                <c:pt idx="8">
                  <c:v>Mëlçi</c:v>
                </c:pt>
                <c:pt idx="9">
                  <c:v>Vezoret</c:v>
                </c:pt>
              </c:strCache>
            </c:strRef>
          </c:cat>
          <c:val>
            <c:numRef>
              <c:f>'Statistika në Shqipëri 1'!$AF$7:$AF$16</c:f>
              <c:numCache>
                <c:formatCode>General</c:formatCode>
                <c:ptCount val="10"/>
                <c:pt idx="0">
                  <c:v>11.4</c:v>
                </c:pt>
                <c:pt idx="1">
                  <c:v>5.5</c:v>
                </c:pt>
                <c:pt idx="2">
                  <c:v>3.9</c:v>
                </c:pt>
                <c:pt idx="3">
                  <c:v>3.4</c:v>
                </c:pt>
                <c:pt idx="4">
                  <c:v>2.9</c:v>
                </c:pt>
                <c:pt idx="5">
                  <c:v>3.3</c:v>
                </c:pt>
                <c:pt idx="6">
                  <c:v>2.8</c:v>
                </c:pt>
                <c:pt idx="7">
                  <c:v>3</c:v>
                </c:pt>
                <c:pt idx="8">
                  <c:v>2.1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0-4BBB-9E1B-C7BDFD3B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3788272"/>
        <c:axId val="343788664"/>
      </c:barChart>
      <c:catAx>
        <c:axId val="34378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8664"/>
        <c:crosses val="autoZero"/>
        <c:auto val="1"/>
        <c:lblAlgn val="ctr"/>
        <c:lblOffset val="100"/>
        <c:noMultiLvlLbl val="0"/>
      </c:catAx>
      <c:valAx>
        <c:axId val="343788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2'!$C$24</c:f>
              <c:strCache>
                <c:ptCount val="1"/>
                <c:pt idx="0">
                  <c:v>Incidenca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2'!$B$25:$B$28</c:f>
              <c:strCache>
                <c:ptCount val="4"/>
                <c:pt idx="0">
                  <c:v>0-29</c:v>
                </c:pt>
                <c:pt idx="1">
                  <c:v>30-49</c:v>
                </c:pt>
                <c:pt idx="2">
                  <c:v>50-69</c:v>
                </c:pt>
                <c:pt idx="3">
                  <c:v>70+</c:v>
                </c:pt>
              </c:strCache>
            </c:strRef>
          </c:cat>
          <c:val>
            <c:numRef>
              <c:f>'Statistika në Shqipëri 2'!$C$25:$C$28</c:f>
              <c:numCache>
                <c:formatCode>General</c:formatCode>
                <c:ptCount val="4"/>
                <c:pt idx="0">
                  <c:v>21</c:v>
                </c:pt>
                <c:pt idx="1">
                  <c:v>322</c:v>
                </c:pt>
                <c:pt idx="2">
                  <c:v>471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1-49D8-988C-BD0931072916}"/>
            </c:ext>
          </c:extLst>
        </c:ser>
        <c:ser>
          <c:idx val="1"/>
          <c:order val="1"/>
          <c:tx>
            <c:strRef>
              <c:f>'Statistika në Shqipëri 2'!$E$24</c:f>
              <c:strCache>
                <c:ptCount val="1"/>
                <c:pt idx="0">
                  <c:v>Vdekje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2'!$B$25:$B$28</c:f>
              <c:strCache>
                <c:ptCount val="4"/>
                <c:pt idx="0">
                  <c:v>0-29</c:v>
                </c:pt>
                <c:pt idx="1">
                  <c:v>30-49</c:v>
                </c:pt>
                <c:pt idx="2">
                  <c:v>50-69</c:v>
                </c:pt>
                <c:pt idx="3">
                  <c:v>70+</c:v>
                </c:pt>
              </c:strCache>
            </c:strRef>
          </c:cat>
          <c:val>
            <c:numRef>
              <c:f>'Statistika në Shqipëri 2'!$E$25:$E$28</c:f>
              <c:numCache>
                <c:formatCode>General</c:formatCode>
                <c:ptCount val="4"/>
                <c:pt idx="0">
                  <c:v>0</c:v>
                </c:pt>
                <c:pt idx="1">
                  <c:v>49</c:v>
                </c:pt>
                <c:pt idx="2">
                  <c:v>137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1-49D8-988C-BD09310729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791408"/>
        <c:axId val="343787096"/>
      </c:barChart>
      <c:catAx>
        <c:axId val="3437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7096"/>
        <c:crosses val="autoZero"/>
        <c:auto val="1"/>
        <c:lblAlgn val="ctr"/>
        <c:lblOffset val="100"/>
        <c:noMultiLvlLbl val="0"/>
      </c:catAx>
      <c:valAx>
        <c:axId val="343787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2'!$D$24</c:f>
              <c:strCache>
                <c:ptCount val="1"/>
                <c:pt idx="0">
                  <c:v>Shkalla e incidencës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2'!$B$25:$B$28</c:f>
              <c:strCache>
                <c:ptCount val="4"/>
                <c:pt idx="0">
                  <c:v>0-29</c:v>
                </c:pt>
                <c:pt idx="1">
                  <c:v>30-49</c:v>
                </c:pt>
                <c:pt idx="2">
                  <c:v>50-69</c:v>
                </c:pt>
                <c:pt idx="3">
                  <c:v>70+</c:v>
                </c:pt>
              </c:strCache>
            </c:strRef>
          </c:cat>
          <c:val>
            <c:numRef>
              <c:f>'Statistika në Shqipëri 2'!$D$25:$D$28</c:f>
              <c:numCache>
                <c:formatCode>General</c:formatCode>
                <c:ptCount val="4"/>
                <c:pt idx="0">
                  <c:v>3.8</c:v>
                </c:pt>
                <c:pt idx="1">
                  <c:v>93.5</c:v>
                </c:pt>
                <c:pt idx="2">
                  <c:v>127.9</c:v>
                </c:pt>
                <c:pt idx="3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F-4596-A55B-1382159695CB}"/>
            </c:ext>
          </c:extLst>
        </c:ser>
        <c:ser>
          <c:idx val="1"/>
          <c:order val="1"/>
          <c:tx>
            <c:strRef>
              <c:f>'Statistika në Shqipëri 2'!$F$24</c:f>
              <c:strCache>
                <c:ptCount val="1"/>
                <c:pt idx="0">
                  <c:v>Shkalla e vdekshmërisë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2'!$B$25:$B$28</c:f>
              <c:strCache>
                <c:ptCount val="4"/>
                <c:pt idx="0">
                  <c:v>0-29</c:v>
                </c:pt>
                <c:pt idx="1">
                  <c:v>30-49</c:v>
                </c:pt>
                <c:pt idx="2">
                  <c:v>50-69</c:v>
                </c:pt>
                <c:pt idx="3">
                  <c:v>70+</c:v>
                </c:pt>
              </c:strCache>
            </c:strRef>
          </c:cat>
          <c:val>
            <c:numRef>
              <c:f>'Statistika në Shqipëri 2'!$F$25:$F$28</c:f>
              <c:numCache>
                <c:formatCode>General</c:formatCode>
                <c:ptCount val="4"/>
                <c:pt idx="0">
                  <c:v>0</c:v>
                </c:pt>
                <c:pt idx="1">
                  <c:v>14.2</c:v>
                </c:pt>
                <c:pt idx="2">
                  <c:v>27.2</c:v>
                </c:pt>
                <c:pt idx="3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F-4596-A55B-1382159695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790624"/>
        <c:axId val="343792192"/>
      </c:barChart>
      <c:catAx>
        <c:axId val="3437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2192"/>
        <c:crosses val="autoZero"/>
        <c:auto val="1"/>
        <c:lblAlgn val="ctr"/>
        <c:lblOffset val="100"/>
        <c:noMultiLvlLbl val="0"/>
      </c:catAx>
      <c:valAx>
        <c:axId val="34379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'Statistika në Shqipëri 2'!$B$42</c:f>
              <c:strCache>
                <c:ptCount val="1"/>
                <c:pt idx="0">
                  <c:v>Numër raste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2'!$C$41:$E$41</c:f>
              <c:strCache>
                <c:ptCount val="3"/>
                <c:pt idx="0">
                  <c:v>1 vjet</c:v>
                </c:pt>
                <c:pt idx="1">
                  <c:v>3 vjet</c:v>
                </c:pt>
                <c:pt idx="2">
                  <c:v>5 vjet</c:v>
                </c:pt>
              </c:strCache>
            </c:strRef>
          </c:cat>
          <c:val>
            <c:numRef>
              <c:f>'Statistika në Shqipëri 2'!$C$42:$E$42</c:f>
              <c:numCache>
                <c:formatCode>_(* #,##0_);_(* \(#,##0\);_(* "-"??_);_(@_)</c:formatCode>
                <c:ptCount val="3"/>
                <c:pt idx="0">
                  <c:v>765</c:v>
                </c:pt>
                <c:pt idx="1">
                  <c:v>2104</c:v>
                </c:pt>
                <c:pt idx="2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E-410D-91DB-05667DF110D9}"/>
            </c:ext>
          </c:extLst>
        </c:ser>
        <c:ser>
          <c:idx val="1"/>
          <c:order val="1"/>
          <c:tx>
            <c:strRef>
              <c:f>'Statistika në Shqipëri 2'!$B$43</c:f>
              <c:strCache>
                <c:ptCount val="1"/>
                <c:pt idx="0">
                  <c:v>Për 100,000 banorë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2'!$C$41:$E$41</c:f>
              <c:strCache>
                <c:ptCount val="3"/>
                <c:pt idx="0">
                  <c:v>1 vjet</c:v>
                </c:pt>
                <c:pt idx="1">
                  <c:v>3 vjet</c:v>
                </c:pt>
                <c:pt idx="2">
                  <c:v>5 vjet</c:v>
                </c:pt>
              </c:strCache>
            </c:strRef>
          </c:cat>
          <c:val>
            <c:numRef>
              <c:f>'Statistika në Shqipëri 2'!$C$43:$E$43</c:f>
              <c:numCache>
                <c:formatCode>General</c:formatCode>
                <c:ptCount val="3"/>
                <c:pt idx="0">
                  <c:v>54.1</c:v>
                </c:pt>
                <c:pt idx="1">
                  <c:v>148.9</c:v>
                </c:pt>
                <c:pt idx="2">
                  <c:v>227.6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E-410D-91DB-05667DF110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43789056"/>
        <c:axId val="343785136"/>
      </c:barChart>
      <c:catAx>
        <c:axId val="34378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5136"/>
        <c:crosses val="autoZero"/>
        <c:auto val="1"/>
        <c:lblAlgn val="ctr"/>
        <c:lblOffset val="100"/>
        <c:noMultiLvlLbl val="0"/>
      </c:catAx>
      <c:valAx>
        <c:axId val="343785136"/>
        <c:scaling>
          <c:orientation val="minMax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2'!$B$8</c:f>
              <c:strCache>
                <c:ptCount val="1"/>
                <c:pt idx="0">
                  <c:v>Raste të reja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'Statistika në Shqipëri 2'!$C$7:$D$7</c:f>
              <c:numCache>
                <c:formatCode>General</c:formatCode>
                <c:ptCount val="2"/>
                <c:pt idx="0">
                  <c:v>2018</c:v>
                </c:pt>
                <c:pt idx="1">
                  <c:v>2020</c:v>
                </c:pt>
              </c:numCache>
            </c:numRef>
          </c:cat>
          <c:val>
            <c:numRef>
              <c:f>'Statistika në Shqipëri 2'!$C$8:$D$8</c:f>
              <c:numCache>
                <c:formatCode>_(* #,##0_);_(* \(#,##0\);_(* "-"??_);_(@_)</c:formatCode>
                <c:ptCount val="2"/>
                <c:pt idx="0" formatCode="General">
                  <c:v>973</c:v>
                </c:pt>
                <c:pt idx="1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D-4E2C-BDF8-5A2AEC6FF3FF}"/>
            </c:ext>
          </c:extLst>
        </c:ser>
        <c:ser>
          <c:idx val="1"/>
          <c:order val="1"/>
          <c:tx>
            <c:strRef>
              <c:f>'Statistika në Shqipëri 2'!$B$11</c:f>
              <c:strCache>
                <c:ptCount val="1"/>
                <c:pt idx="0">
                  <c:v>Vdekje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'Statistika në Shqipëri 2'!$C$7:$D$7</c:f>
              <c:numCache>
                <c:formatCode>General</c:formatCode>
                <c:ptCount val="2"/>
                <c:pt idx="0">
                  <c:v>2018</c:v>
                </c:pt>
                <c:pt idx="1">
                  <c:v>2020</c:v>
                </c:pt>
              </c:numCache>
            </c:numRef>
          </c:cat>
          <c:val>
            <c:numRef>
              <c:f>'Statistika në Shqipëri 2'!$C$11:$D$11</c:f>
              <c:numCache>
                <c:formatCode>_(* #,##0_);_(* \(#,##0\);_(* "-"??_);_(@_)</c:formatCode>
                <c:ptCount val="2"/>
                <c:pt idx="0" formatCode="General">
                  <c:v>322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D-4E2C-BDF8-5A2AEC6FF3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789448"/>
        <c:axId val="343785528"/>
      </c:barChart>
      <c:catAx>
        <c:axId val="34378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5528"/>
        <c:crosses val="autoZero"/>
        <c:auto val="1"/>
        <c:lblAlgn val="ctr"/>
        <c:lblOffset val="100"/>
        <c:noMultiLvlLbl val="0"/>
      </c:catAx>
      <c:valAx>
        <c:axId val="343785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8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2'!$B$10</c:f>
              <c:strCache>
                <c:ptCount val="1"/>
                <c:pt idx="0">
                  <c:v>Shkalla e Incidencës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'Statistika në Shqipëri 2'!$C$7:$D$7</c:f>
              <c:numCache>
                <c:formatCode>General</c:formatCode>
                <c:ptCount val="2"/>
                <c:pt idx="0">
                  <c:v>2018</c:v>
                </c:pt>
                <c:pt idx="1">
                  <c:v>2020</c:v>
                </c:pt>
              </c:numCache>
            </c:numRef>
          </c:cat>
          <c:val>
            <c:numRef>
              <c:f>'Statistika në Shqipëri 2'!$C$10:$D$10</c:f>
              <c:numCache>
                <c:formatCode>General</c:formatCode>
                <c:ptCount val="2"/>
                <c:pt idx="0">
                  <c:v>11.7</c:v>
                </c:pt>
                <c:pt idx="1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2-4C2D-B6EF-9E70C33CEC00}"/>
            </c:ext>
          </c:extLst>
        </c:ser>
        <c:ser>
          <c:idx val="1"/>
          <c:order val="1"/>
          <c:tx>
            <c:strRef>
              <c:f>'Statistika në Shqipëri 2'!$B$13</c:f>
              <c:strCache>
                <c:ptCount val="1"/>
                <c:pt idx="0">
                  <c:v>Shkalla e Vdekshmërisë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'Statistika në Shqipëri 2'!$C$7:$D$7</c:f>
              <c:numCache>
                <c:formatCode>General</c:formatCode>
                <c:ptCount val="2"/>
                <c:pt idx="0">
                  <c:v>2018</c:v>
                </c:pt>
                <c:pt idx="1">
                  <c:v>2020</c:v>
                </c:pt>
              </c:numCache>
            </c:numRef>
          </c:cat>
          <c:val>
            <c:numRef>
              <c:f>'Statistika në Shqipëri 2'!$C$13:$D$13</c:f>
              <c:numCache>
                <c:formatCode>General</c:formatCode>
                <c:ptCount val="2"/>
                <c:pt idx="0">
                  <c:v>5.4</c:v>
                </c:pt>
                <c:pt idx="1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2-4C2D-B6EF-9E70C33CEC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790232"/>
        <c:axId val="343656184"/>
      </c:barChart>
      <c:catAx>
        <c:axId val="34379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6184"/>
        <c:crosses val="autoZero"/>
        <c:auto val="1"/>
        <c:lblAlgn val="ctr"/>
        <c:lblOffset val="100"/>
        <c:noMultiLvlLbl val="0"/>
      </c:catAx>
      <c:valAx>
        <c:axId val="343656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Shqipëri vs Rajon'!$C$6</c:f>
              <c:strCache>
                <c:ptCount val="1"/>
                <c:pt idx="0">
                  <c:v>Raste të reja (Incidenca)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Shqipëri vs Rajon'!$B$7:$B$11</c:f>
              <c:strCache>
                <c:ptCount val="5"/>
                <c:pt idx="0">
                  <c:v>Shqipëri</c:v>
                </c:pt>
                <c:pt idx="1">
                  <c:v>Serbi</c:v>
                </c:pt>
                <c:pt idx="2">
                  <c:v>Mal i Zi</c:v>
                </c:pt>
                <c:pt idx="3">
                  <c:v>Maqedoni e Veriut</c:v>
                </c:pt>
                <c:pt idx="4">
                  <c:v>Kosovë</c:v>
                </c:pt>
              </c:strCache>
            </c:strRef>
          </c:cat>
          <c:val>
            <c:numRef>
              <c:f>'Statistika Shqipëri vs Rajon'!$C$7:$C$11</c:f>
              <c:numCache>
                <c:formatCode>General</c:formatCode>
                <c:ptCount val="5"/>
                <c:pt idx="0">
                  <c:v>936</c:v>
                </c:pt>
                <c:pt idx="1">
                  <c:v>6724</c:v>
                </c:pt>
                <c:pt idx="2">
                  <c:v>378</c:v>
                </c:pt>
                <c:pt idx="3">
                  <c:v>988</c:v>
                </c:pt>
                <c:pt idx="4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E-40C0-82C3-FFD36F0FA750}"/>
            </c:ext>
          </c:extLst>
        </c:ser>
        <c:ser>
          <c:idx val="1"/>
          <c:order val="1"/>
          <c:tx>
            <c:strRef>
              <c:f>'Statistika Shqipëri vs Rajon'!$D$6</c:f>
              <c:strCache>
                <c:ptCount val="1"/>
                <c:pt idx="0">
                  <c:v>Vdekje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6-4974-9C8C-EBF4753C63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Shqipëri vs Rajon'!$B$7:$B$11</c:f>
              <c:strCache>
                <c:ptCount val="5"/>
                <c:pt idx="0">
                  <c:v>Shqipëri</c:v>
                </c:pt>
                <c:pt idx="1">
                  <c:v>Serbi</c:v>
                </c:pt>
                <c:pt idx="2">
                  <c:v>Mal i Zi</c:v>
                </c:pt>
                <c:pt idx="3">
                  <c:v>Maqedoni e Veriut</c:v>
                </c:pt>
                <c:pt idx="4">
                  <c:v>Kosovë</c:v>
                </c:pt>
              </c:strCache>
            </c:strRef>
          </c:cat>
          <c:val>
            <c:numRef>
              <c:f>'Statistika Shqipëri vs Rajon'!$D$7:$D$11</c:f>
              <c:numCache>
                <c:formatCode>General</c:formatCode>
                <c:ptCount val="5"/>
                <c:pt idx="0">
                  <c:v>260</c:v>
                </c:pt>
                <c:pt idx="1">
                  <c:v>2342</c:v>
                </c:pt>
                <c:pt idx="2">
                  <c:v>147</c:v>
                </c:pt>
                <c:pt idx="3">
                  <c:v>316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E-40C0-82C3-FFD36F0FA7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656576"/>
        <c:axId val="343658536"/>
      </c:barChart>
      <c:catAx>
        <c:axId val="3436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8536"/>
        <c:crosses val="autoZero"/>
        <c:auto val="1"/>
        <c:lblAlgn val="ctr"/>
        <c:lblOffset val="100"/>
        <c:noMultiLvlLbl val="0"/>
      </c:catAx>
      <c:valAx>
        <c:axId val="343658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Shqipëri vs Rajon'!$C$24</c:f>
              <c:strCache>
                <c:ptCount val="1"/>
                <c:pt idx="0">
                  <c:v> Shkalla e Incidencës për 100,000 banorë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Shqipëri vs Rajon'!$B$25:$B$28</c:f>
              <c:strCache>
                <c:ptCount val="4"/>
                <c:pt idx="0">
                  <c:v>Shqipëri</c:v>
                </c:pt>
                <c:pt idx="1">
                  <c:v>Serbi</c:v>
                </c:pt>
                <c:pt idx="2">
                  <c:v>Mal i Zi</c:v>
                </c:pt>
                <c:pt idx="3">
                  <c:v>Maqedoni e Veriut</c:v>
                </c:pt>
              </c:strCache>
            </c:strRef>
          </c:cat>
          <c:val>
            <c:numRef>
              <c:f>'Statistika Shqipëri vs Rajon'!$C$25:$C$28</c:f>
              <c:numCache>
                <c:formatCode>General</c:formatCode>
                <c:ptCount val="4"/>
                <c:pt idx="0">
                  <c:v>66.2</c:v>
                </c:pt>
                <c:pt idx="1">
                  <c:v>150.80000000000001</c:v>
                </c:pt>
                <c:pt idx="2">
                  <c:v>119.1</c:v>
                </c:pt>
                <c:pt idx="3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E-40C0-82C3-FFD36F0FA750}"/>
            </c:ext>
          </c:extLst>
        </c:ser>
        <c:ser>
          <c:idx val="1"/>
          <c:order val="1"/>
          <c:tx>
            <c:strRef>
              <c:f>'Statistika Shqipëri vs Rajon'!$D$24</c:f>
              <c:strCache>
                <c:ptCount val="1"/>
                <c:pt idx="0">
                  <c:v>Shkalla e Vdekshmërisë për 100,000 banorë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Shqipëri vs Rajon'!$B$25:$B$28</c:f>
              <c:strCache>
                <c:ptCount val="4"/>
                <c:pt idx="0">
                  <c:v>Shqipëri</c:v>
                </c:pt>
                <c:pt idx="1">
                  <c:v>Serbi</c:v>
                </c:pt>
                <c:pt idx="2">
                  <c:v>Mal i Zi</c:v>
                </c:pt>
                <c:pt idx="3">
                  <c:v>Maqedoni e Veriut</c:v>
                </c:pt>
              </c:strCache>
            </c:strRef>
          </c:cat>
          <c:val>
            <c:numRef>
              <c:f>'Statistika Shqipëri vs Rajon'!$D$25:$D$28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52.5</c:v>
                </c:pt>
                <c:pt idx="2">
                  <c:v>46.3</c:v>
                </c:pt>
                <c:pt idx="3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E-40C0-82C3-FFD36F0FA7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653440"/>
        <c:axId val="343658144"/>
      </c:barChart>
      <c:catAx>
        <c:axId val="3436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8144"/>
        <c:crosses val="autoZero"/>
        <c:auto val="1"/>
        <c:lblAlgn val="ctr"/>
        <c:lblOffset val="100"/>
        <c:noMultiLvlLbl val="0"/>
      </c:catAx>
      <c:valAx>
        <c:axId val="34365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botë 2020'!$C$25</c:f>
              <c:strCache>
                <c:ptCount val="1"/>
                <c:pt idx="0">
                  <c:v> Shkalla e Incidencës 2020, për 100,000 banorë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'Statistika në botë 2020'!$B$26:$B$31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2020'!$C$26:$C$31</c:f>
              <c:numCache>
                <c:formatCode>General</c:formatCode>
                <c:ptCount val="6"/>
                <c:pt idx="0">
                  <c:v>45.3</c:v>
                </c:pt>
                <c:pt idx="1">
                  <c:v>137.19999999999999</c:v>
                </c:pt>
                <c:pt idx="2">
                  <c:v>151.19999999999999</c:v>
                </c:pt>
                <c:pt idx="3">
                  <c:v>63.2</c:v>
                </c:pt>
                <c:pt idx="4">
                  <c:v>27.8</c:v>
                </c:pt>
                <c:pt idx="5">
                  <c:v>121.4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E-4302-9AEB-C8BB43663CE7}"/>
            </c:ext>
          </c:extLst>
        </c:ser>
        <c:ser>
          <c:idx val="1"/>
          <c:order val="1"/>
          <c:tx>
            <c:strRef>
              <c:f>'Statistika në botë 2020'!$D$25</c:f>
              <c:strCache>
                <c:ptCount val="1"/>
                <c:pt idx="0">
                  <c:v> Shkalla e Vdekshmërisë 2020 për 100,000 banorë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'Statistika në botë 2020'!$B$26:$B$31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2020'!$D$26:$D$31</c:f>
              <c:numCache>
                <c:formatCode>General</c:formatCode>
                <c:ptCount val="6"/>
                <c:pt idx="0">
                  <c:v>15.3</c:v>
                </c:pt>
                <c:pt idx="1">
                  <c:v>36.6</c:v>
                </c:pt>
                <c:pt idx="2">
                  <c:v>12.8</c:v>
                </c:pt>
                <c:pt idx="3">
                  <c:v>17.399999999999999</c:v>
                </c:pt>
                <c:pt idx="4">
                  <c:v>26</c:v>
                </c:pt>
                <c:pt idx="5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E-4302-9AEB-C8BB4366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229096"/>
        <c:axId val="221228312"/>
      </c:barChart>
      <c:catAx>
        <c:axId val="22122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28312"/>
        <c:crosses val="autoZero"/>
        <c:auto val="1"/>
        <c:lblAlgn val="ctr"/>
        <c:lblOffset val="100"/>
        <c:noMultiLvlLbl val="0"/>
      </c:catAx>
      <c:valAx>
        <c:axId val="22122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2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'Projeksion 2020-2040'!$B$7</c:f>
              <c:strCache>
                <c:ptCount val="1"/>
                <c:pt idx="0">
                  <c:v>Shkalla e Incidencës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'Projeksion 2020-2040'!$C$6:$G$6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2020-2040'!$C$7:$G$7</c:f>
              <c:numCache>
                <c:formatCode>General</c:formatCode>
                <c:ptCount val="5"/>
                <c:pt idx="0">
                  <c:v>0.93600000000000005</c:v>
                </c:pt>
                <c:pt idx="1">
                  <c:v>0.95299999999999996</c:v>
                </c:pt>
                <c:pt idx="2">
                  <c:v>0.96599999999999997</c:v>
                </c:pt>
                <c:pt idx="3">
                  <c:v>0.97299999999999998</c:v>
                </c:pt>
                <c:pt idx="4">
                  <c:v>0.96799999999999997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E-457B-87AF-FC955E09E3B8}"/>
            </c:ext>
          </c:extLst>
        </c:ser>
        <c:ser>
          <c:idx val="1"/>
          <c:order val="1"/>
          <c:tx>
            <c:strRef>
              <c:f>'Projeksion 2020-2040'!$B$8</c:f>
              <c:strCache>
                <c:ptCount val="1"/>
                <c:pt idx="0">
                  <c:v>Shkalla e Vdekshmërisë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'Projeksion 2020-2040'!$C$6:$G$6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2020-2040'!$C$8:$G$8</c:f>
              <c:numCache>
                <c:formatCode>General</c:formatCode>
                <c:ptCount val="5"/>
                <c:pt idx="0">
                  <c:v>0.26</c:v>
                </c:pt>
                <c:pt idx="1">
                  <c:v>0.27400000000000002</c:v>
                </c:pt>
                <c:pt idx="2">
                  <c:v>0.28599999999999998</c:v>
                </c:pt>
                <c:pt idx="3">
                  <c:v>0.29799999999999999</c:v>
                </c:pt>
                <c:pt idx="4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E-457B-87AF-FC955E09E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6968"/>
        <c:axId val="343657360"/>
      </c:lineChart>
      <c:catAx>
        <c:axId val="34365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7360"/>
        <c:crosses val="autoZero"/>
        <c:auto val="1"/>
        <c:lblAlgn val="ctr"/>
        <c:lblOffset val="100"/>
        <c:noMultiLvlLbl val="0"/>
      </c:catAx>
      <c:valAx>
        <c:axId val="34365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286351706036749"/>
          <c:h val="0.65764362787984831"/>
        </c:manualLayout>
      </c:layout>
      <c:lineChart>
        <c:grouping val="standard"/>
        <c:varyColors val="0"/>
        <c:ser>
          <c:idx val="0"/>
          <c:order val="0"/>
          <c:tx>
            <c:strRef>
              <c:f>'Projeksion 2020-2040'!$B$25:$B$26</c:f>
              <c:strCache>
                <c:ptCount val="1"/>
                <c:pt idx="0">
                  <c:v>Shqipëri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2020-2040'!$D$25:$H$25</c:f>
              <c:numCache>
                <c:formatCode>General</c:formatCode>
                <c:ptCount val="5"/>
                <c:pt idx="0">
                  <c:v>0.93600000000000005</c:v>
                </c:pt>
                <c:pt idx="1">
                  <c:v>0.95299999999999996</c:v>
                </c:pt>
                <c:pt idx="2">
                  <c:v>0.96599999999999997</c:v>
                </c:pt>
                <c:pt idx="3">
                  <c:v>0.97299999999999998</c:v>
                </c:pt>
                <c:pt idx="4">
                  <c:v>0.96799999999999997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B-4CE2-B3FE-1F435A482294}"/>
            </c:ext>
          </c:extLst>
        </c:ser>
        <c:ser>
          <c:idx val="2"/>
          <c:order val="2"/>
          <c:tx>
            <c:strRef>
              <c:f>'Projeksion 2020-2040'!$B$27:$B$28</c:f>
              <c:strCache>
                <c:ptCount val="1"/>
                <c:pt idx="0">
                  <c:v>Maqedoni  e Veriut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2020-2040'!$D$27:$H$27</c:f>
              <c:numCache>
                <c:formatCode>General</c:formatCode>
                <c:ptCount val="5"/>
                <c:pt idx="0">
                  <c:v>0.98799999999999999</c:v>
                </c:pt>
                <c:pt idx="1">
                  <c:v>1.034</c:v>
                </c:pt>
                <c:pt idx="2">
                  <c:v>1.071</c:v>
                </c:pt>
                <c:pt idx="3">
                  <c:v>1.095</c:v>
                </c:pt>
                <c:pt idx="4">
                  <c:v>1.1040000000000001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B-4CE2-B3FE-1F435A482294}"/>
            </c:ext>
          </c:extLst>
        </c:ser>
        <c:ser>
          <c:idx val="4"/>
          <c:order val="4"/>
          <c:tx>
            <c:strRef>
              <c:f>'Projeksion 2020-2040'!$B$29:$B$30</c:f>
              <c:strCache>
                <c:ptCount val="1"/>
                <c:pt idx="0">
                  <c:v>Serbi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2020-2040'!$D$29:$H$29</c:f>
              <c:numCache>
                <c:formatCode>General</c:formatCode>
                <c:ptCount val="5"/>
                <c:pt idx="0">
                  <c:v>6.7240000000000002</c:v>
                </c:pt>
                <c:pt idx="1">
                  <c:v>6.7670000000000003</c:v>
                </c:pt>
                <c:pt idx="2">
                  <c:v>6.7649999999999997</c:v>
                </c:pt>
                <c:pt idx="3">
                  <c:v>6.7</c:v>
                </c:pt>
                <c:pt idx="4">
                  <c:v>6.5839999999999996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B-4CE2-B3FE-1F435A482294}"/>
            </c:ext>
          </c:extLst>
        </c:ser>
        <c:ser>
          <c:idx val="6"/>
          <c:order val="6"/>
          <c:tx>
            <c:strRef>
              <c:f>'Projeksion 2020-2040'!$B$31:$B$32</c:f>
              <c:strCache>
                <c:ptCount val="1"/>
                <c:pt idx="0">
                  <c:v>Mal I Zi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2020-2040'!$D$31:$H$31</c:f>
              <c:numCache>
                <c:formatCode>General</c:formatCode>
                <c:ptCount val="5"/>
                <c:pt idx="0">
                  <c:v>0.378</c:v>
                </c:pt>
                <c:pt idx="1">
                  <c:v>0.39</c:v>
                </c:pt>
                <c:pt idx="2">
                  <c:v>0.39800000000000002</c:v>
                </c:pt>
                <c:pt idx="3">
                  <c:v>0.40400000000000003</c:v>
                </c:pt>
                <c:pt idx="4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3B-4CE2-B3FE-1F435A48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320"/>
        <c:axId val="343658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'Projeksion 2020-2040'!$B$26:$C$26</c15:sqref>
                        </c15:formulaRef>
                      </c:ext>
                    </c:extLst>
                    <c:strCache>
                      <c:ptCount val="2"/>
                      <c:pt idx="0">
                        <c:v>Shqipëri</c:v>
                      </c:pt>
                      <c:pt idx="1">
                        <c:v>Shkalla e Vdekshmërisë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'Projeksion 2020-2040'!$D$26:$H$26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0.26</c:v>
                      </c:pt>
                      <c:pt idx="1">
                        <c:v>0.27400000000000002</c:v>
                      </c:pt>
                      <c:pt idx="2">
                        <c:v>0.28599999999999998</c:v>
                      </c:pt>
                      <c:pt idx="3">
                        <c:v>0.29799999999999999</c:v>
                      </c:pt>
                      <c:pt idx="4">
                        <c:v>0.307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53B-4CE2-B3FE-1F435A4822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2020-2040'!$B$28:$C$28</c15:sqref>
                        </c15:formulaRef>
                      </c:ext>
                    </c:extLst>
                    <c:strCache>
                      <c:ptCount val="2"/>
                      <c:pt idx="0">
                        <c:v>Maqedoni  e Veriut</c:v>
                      </c:pt>
                      <c:pt idx="1">
                        <c:v>Shkalla e Vdekshmërisë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2020-2040'!$D$28:$H$28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0.316</c:v>
                      </c:pt>
                      <c:pt idx="1">
                        <c:v>0.33900000000000002</c:v>
                      </c:pt>
                      <c:pt idx="2">
                        <c:v>0.36199999999999999</c:v>
                      </c:pt>
                      <c:pt idx="3">
                        <c:v>0.38300000000000001</c:v>
                      </c:pt>
                      <c:pt idx="4">
                        <c:v>0.39900000000000002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53B-4CE2-B3FE-1F435A48229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2020-2040'!$B$30:$C$30</c15:sqref>
                        </c15:formulaRef>
                      </c:ext>
                    </c:extLst>
                    <c:strCache>
                      <c:ptCount val="2"/>
                      <c:pt idx="0">
                        <c:v>Serbi</c:v>
                      </c:pt>
                      <c:pt idx="1">
                        <c:v>Shkalla e Vdekshmërisë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2020-2040'!$D$30:$H$30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2.3420000000000001</c:v>
                      </c:pt>
                      <c:pt idx="1">
                        <c:v>2.407</c:v>
                      </c:pt>
                      <c:pt idx="2">
                        <c:v>2.4750000000000001</c:v>
                      </c:pt>
                      <c:pt idx="3">
                        <c:v>2.5219999999999998</c:v>
                      </c:pt>
                      <c:pt idx="4">
                        <c:v>2.5299999999999998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53B-4CE2-B3FE-1F435A48229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2020-2040'!$B$32:$C$32</c15:sqref>
                        </c15:formulaRef>
                      </c:ext>
                    </c:extLst>
                    <c:strCache>
                      <c:ptCount val="2"/>
                      <c:pt idx="0">
                        <c:v>Mal I Zi</c:v>
                      </c:pt>
                      <c:pt idx="1">
                        <c:v>Shkalla e Vdekshmërisë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2020-2040'!$D$32:$H$32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0.14699999999999999</c:v>
                      </c:pt>
                      <c:pt idx="1">
                        <c:v>0.154</c:v>
                      </c:pt>
                      <c:pt idx="2">
                        <c:v>0.16200000000000001</c:v>
                      </c:pt>
                      <c:pt idx="3">
                        <c:v>0.16800000000000001</c:v>
                      </c:pt>
                      <c:pt idx="4">
                        <c:v>0.17299999999999999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53B-4CE2-B3FE-1F435A48229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53B-4CE2-B3FE-1F435A48229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C53B-4CE2-B3FE-1F435A48229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C53B-4CE2-B3FE-1F435A48229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C53B-4CE2-B3FE-1F435A482294}"/>
                  </c:ext>
                </c:extLst>
              </c15:ser>
            </c15:filteredLineSeries>
          </c:ext>
        </c:extLst>
      </c:lineChart>
      <c:catAx>
        <c:axId val="34365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8928"/>
        <c:crosses val="autoZero"/>
        <c:auto val="1"/>
        <c:lblAlgn val="ctr"/>
        <c:lblOffset val="100"/>
        <c:noMultiLvlLbl val="0"/>
      </c:catAx>
      <c:valAx>
        <c:axId val="34365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679571303587072E-2"/>
          <c:y val="0.84374671916010502"/>
          <c:w val="0.90975196850393691"/>
          <c:h val="0.12847550306211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'Projeksion 2020-2040'!$B$25:$B$26</c:f>
              <c:strCache>
                <c:ptCount val="1"/>
                <c:pt idx="0">
                  <c:v>Shqipëri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2020-2040'!$D$26:$H$26</c:f>
              <c:numCache>
                <c:formatCode>General</c:formatCode>
                <c:ptCount val="5"/>
                <c:pt idx="0">
                  <c:v>0.26</c:v>
                </c:pt>
                <c:pt idx="1">
                  <c:v>0.27400000000000002</c:v>
                </c:pt>
                <c:pt idx="2">
                  <c:v>0.28599999999999998</c:v>
                </c:pt>
                <c:pt idx="3">
                  <c:v>0.29799999999999999</c:v>
                </c:pt>
                <c:pt idx="4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C-42A1-AEAC-1520437A8E69}"/>
            </c:ext>
          </c:extLst>
        </c:ser>
        <c:ser>
          <c:idx val="3"/>
          <c:order val="3"/>
          <c:tx>
            <c:strRef>
              <c:f>'Projeksion 2020-2040'!$B$27:$B$28</c:f>
              <c:strCache>
                <c:ptCount val="1"/>
                <c:pt idx="0">
                  <c:v>Maqedoni  e Veriut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2020-2040'!$D$28:$H$28</c:f>
              <c:numCache>
                <c:formatCode>General</c:formatCode>
                <c:ptCount val="5"/>
                <c:pt idx="0">
                  <c:v>0.316</c:v>
                </c:pt>
                <c:pt idx="1">
                  <c:v>0.33900000000000002</c:v>
                </c:pt>
                <c:pt idx="2">
                  <c:v>0.36199999999999999</c:v>
                </c:pt>
                <c:pt idx="3">
                  <c:v>0.38300000000000001</c:v>
                </c:pt>
                <c:pt idx="4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C-42A1-AEAC-1520437A8E69}"/>
            </c:ext>
          </c:extLst>
        </c:ser>
        <c:ser>
          <c:idx val="5"/>
          <c:order val="5"/>
          <c:tx>
            <c:strRef>
              <c:f>'Projeksion 2020-2040'!$B$29:$B$30</c:f>
              <c:strCache>
                <c:ptCount val="1"/>
                <c:pt idx="0">
                  <c:v>Serbi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2020-2040'!$D$30:$H$30</c:f>
              <c:numCache>
                <c:formatCode>General</c:formatCode>
                <c:ptCount val="5"/>
                <c:pt idx="0">
                  <c:v>2.3420000000000001</c:v>
                </c:pt>
                <c:pt idx="1">
                  <c:v>2.407</c:v>
                </c:pt>
                <c:pt idx="2">
                  <c:v>2.4750000000000001</c:v>
                </c:pt>
                <c:pt idx="3">
                  <c:v>2.5219999999999998</c:v>
                </c:pt>
                <c:pt idx="4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C-42A1-AEAC-1520437A8E69}"/>
            </c:ext>
          </c:extLst>
        </c:ser>
        <c:ser>
          <c:idx val="7"/>
          <c:order val="7"/>
          <c:tx>
            <c:strRef>
              <c:f>'Projeksion 2020-2040'!$B$31:$B$32</c:f>
              <c:strCache>
                <c:ptCount val="1"/>
                <c:pt idx="0">
                  <c:v>Mal I Zi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'Projeksion 2020-2040'!$D$24:$H$24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numCache>
            </c:numRef>
          </c:cat>
          <c:val>
            <c:numRef>
              <c:f>'Projeksion 2020-2040'!$D$32:$H$32</c:f>
              <c:numCache>
                <c:formatCode>General</c:formatCode>
                <c:ptCount val="5"/>
                <c:pt idx="0">
                  <c:v>0.14699999999999999</c:v>
                </c:pt>
                <c:pt idx="1">
                  <c:v>0.154</c:v>
                </c:pt>
                <c:pt idx="2">
                  <c:v>0.16200000000000001</c:v>
                </c:pt>
                <c:pt idx="3">
                  <c:v>0.16800000000000001</c:v>
                </c:pt>
                <c:pt idx="4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C-42A1-AEAC-1520437A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3832"/>
        <c:axId val="3436542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'Projeksion 2020-2040'!$B$25:$C$25</c15:sqref>
                        </c15:formulaRef>
                      </c:ext>
                    </c:extLst>
                    <c:strCache>
                      <c:ptCount val="2"/>
                      <c:pt idx="0">
                        <c:v>Shqipëri</c:v>
                      </c:pt>
                      <c:pt idx="1">
                        <c:v>Shkalla e Incidencës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'Projeksion 2020-2040'!$D$25:$H$25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0.93600000000000005</c:v>
                      </c:pt>
                      <c:pt idx="1">
                        <c:v>0.95299999999999996</c:v>
                      </c:pt>
                      <c:pt idx="2">
                        <c:v>0.96599999999999997</c:v>
                      </c:pt>
                      <c:pt idx="3">
                        <c:v>0.97299999999999998</c:v>
                      </c:pt>
                      <c:pt idx="4">
                        <c:v>0.96799999999999997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BEC-42A1-AEAC-1520437A8E6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2020-2040'!$B$27:$C$27</c15:sqref>
                        </c15:formulaRef>
                      </c:ext>
                    </c:extLst>
                    <c:strCache>
                      <c:ptCount val="2"/>
                      <c:pt idx="0">
                        <c:v>Maqedoni  e Veriut</c:v>
                      </c:pt>
                      <c:pt idx="1">
                        <c:v>Shkalla e Incidencës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2020-2040'!$D$27:$H$27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0.98799999999999999</c:v>
                      </c:pt>
                      <c:pt idx="1">
                        <c:v>1.034</c:v>
                      </c:pt>
                      <c:pt idx="2">
                        <c:v>1.071</c:v>
                      </c:pt>
                      <c:pt idx="3">
                        <c:v>1.095</c:v>
                      </c:pt>
                      <c:pt idx="4">
                        <c:v>1.1040000000000001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BEC-42A1-AEAC-1520437A8E6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2020-2040'!$B$29:$C$29</c15:sqref>
                        </c15:formulaRef>
                      </c:ext>
                    </c:extLst>
                    <c:strCache>
                      <c:ptCount val="2"/>
                      <c:pt idx="0">
                        <c:v>Serbi</c:v>
                      </c:pt>
                      <c:pt idx="1">
                        <c:v>Shkalla e Incidencës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2020-2040'!$D$29:$H$29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6.7240000000000002</c:v>
                      </c:pt>
                      <c:pt idx="1">
                        <c:v>6.7670000000000003</c:v>
                      </c:pt>
                      <c:pt idx="2">
                        <c:v>6.7649999999999997</c:v>
                      </c:pt>
                      <c:pt idx="3">
                        <c:v>6.7</c:v>
                      </c:pt>
                      <c:pt idx="4">
                        <c:v>6.5839999999999996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BEC-42A1-AEAC-1520437A8E6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2020-2040'!$B$31:$C$31</c15:sqref>
                        </c15:formulaRef>
                      </c:ext>
                    </c:extLst>
                    <c:strCache>
                      <c:ptCount val="2"/>
                      <c:pt idx="0">
                        <c:v>Mal I Zi</c:v>
                      </c:pt>
                      <c:pt idx="1">
                        <c:v>Shkalla e Incidencës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2020-2040'!$D$31:$H$31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0.378</c:v>
                      </c:pt>
                      <c:pt idx="1">
                        <c:v>0.39</c:v>
                      </c:pt>
                      <c:pt idx="2">
                        <c:v>0.39800000000000002</c:v>
                      </c:pt>
                      <c:pt idx="3">
                        <c:v>0.40400000000000003</c:v>
                      </c:pt>
                      <c:pt idx="4">
                        <c:v>0.40699999999999997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BBEC-42A1-AEAC-1520437A8E6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BEC-42A1-AEAC-1520437A8E69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BBEC-42A1-AEAC-1520437A8E69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BBEC-42A1-AEAC-1520437A8E6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BBEC-42A1-AEAC-1520437A8E69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2020-2040'!$B$33:$C$33</c15:sqref>
                        </c15:formulaRef>
                      </c:ext>
                    </c:extLst>
                    <c:strCache>
                      <c:ptCount val="2"/>
                      <c:pt idx="0">
                        <c:v>EU</c:v>
                      </c:pt>
                      <c:pt idx="1">
                        <c:v>Shkalla e Incidencës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2020-2040'!$D$33:$H$33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530.66600000000005</c:v>
                      </c:pt>
                      <c:pt idx="1">
                        <c:v>546.49900000000002</c:v>
                      </c:pt>
                      <c:pt idx="2">
                        <c:v>558.899</c:v>
                      </c:pt>
                      <c:pt idx="3">
                        <c:v>566.50199999999995</c:v>
                      </c:pt>
                      <c:pt idx="4">
                        <c:v>569.32000000000005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BBEC-42A1-AEAC-1520437A8E69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2020-2040'!$B$34:$C$34</c15:sqref>
                        </c15:formulaRef>
                      </c:ext>
                    </c:extLst>
                    <c:strCache>
                      <c:ptCount val="2"/>
                      <c:pt idx="0">
                        <c:v>EU</c:v>
                      </c:pt>
                      <c:pt idx="1">
                        <c:v>Shkalla e Vdekshmërisë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2020-2040'!$D$24:$H$24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2020</c:v>
                      </c:pt>
                      <c:pt idx="1">
                        <c:v>2025</c:v>
                      </c:pt>
                      <c:pt idx="2">
                        <c:v>2030</c:v>
                      </c:pt>
                      <c:pt idx="3">
                        <c:v>2035</c:v>
                      </c:pt>
                      <c:pt idx="4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'Projeksion 2020-2040'!$D$34:$H$34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141.672</c:v>
                      </c:pt>
                      <c:pt idx="1">
                        <c:v>148.822</c:v>
                      </c:pt>
                      <c:pt idx="2">
                        <c:v>156.375</c:v>
                      </c:pt>
                      <c:pt idx="3">
                        <c:v>164.114</c:v>
                      </c:pt>
                      <c:pt idx="4">
                        <c:v>170.488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BBEC-42A1-AEAC-1520437A8E69}"/>
                  </c:ext>
                </c:extLst>
              </c15:ser>
            </c15:filteredLineSeries>
          </c:ext>
        </c:extLst>
      </c:lineChart>
      <c:catAx>
        <c:axId val="3436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4224"/>
        <c:crosses val="autoZero"/>
        <c:auto val="1"/>
        <c:lblAlgn val="ctr"/>
        <c:lblOffset val="100"/>
        <c:noMultiLvlLbl val="0"/>
      </c:catAx>
      <c:valAx>
        <c:axId val="34365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5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Kanceri Gjirit,</a:t>
            </a:r>
            <a:r>
              <a:rPr lang="en-US" sz="1100" b="1" baseline="0">
                <a:solidFill>
                  <a:sysClr val="windowText" lastClr="000000"/>
                </a:solidFill>
              </a:rPr>
              <a:t> Raste të reja, 2020, Femra</a:t>
            </a:r>
            <a:endParaRPr lang="en-US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1208223972003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'Statistika në botë 2020'!$C$8</c:f>
              <c:strCache>
                <c:ptCount val="1"/>
                <c:pt idx="0">
                  <c:v> Raste të reja 2020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48-4516-99FE-FCD8D8AE76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48-4516-99FE-FCD8D8AE76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48-4516-99FE-FCD8D8AE76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48-4516-99FE-FCD8D8AE76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48-4516-99FE-FCD8D8AE76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48-4516-99FE-FCD8D8AE76D9}"/>
              </c:ext>
            </c:extLst>
          </c:dPt>
          <c:dLbls>
            <c:dLbl>
              <c:idx val="3"/>
              <c:layout>
                <c:manualLayout>
                  <c:x val="7.6570647419072616E-2"/>
                  <c:y val="6.9576042578011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48-4516-99FE-FCD8D8AE76D9}"/>
                </c:ext>
              </c:extLst>
            </c:dLbl>
            <c:dLbl>
              <c:idx val="5"/>
              <c:layout>
                <c:manualLayout>
                  <c:x val="7.132064741907261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8-4516-99FE-FCD8D8AE76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'Statistika në botë 2020'!$B$9:$B$14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2020'!$C$9:$C$14</c:f>
              <c:numCache>
                <c:formatCode>_(* #,##0_);_(* \(#,##0\);_(* "-"??_);_(@_)</c:formatCode>
                <c:ptCount val="6"/>
                <c:pt idx="0">
                  <c:v>1026171</c:v>
                </c:pt>
                <c:pt idx="1">
                  <c:v>531086</c:v>
                </c:pt>
                <c:pt idx="2">
                  <c:v>281591</c:v>
                </c:pt>
                <c:pt idx="3">
                  <c:v>210100</c:v>
                </c:pt>
                <c:pt idx="4">
                  <c:v>186598</c:v>
                </c:pt>
                <c:pt idx="5">
                  <c:v>25873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8-4516-99FE-FCD8D8AE76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Kanceri i Gjirit,</a:t>
            </a:r>
            <a:r>
              <a:rPr lang="en-US" sz="1100" b="1" baseline="0">
                <a:solidFill>
                  <a:sysClr val="windowText" lastClr="000000"/>
                </a:solidFill>
              </a:rPr>
              <a:t> </a:t>
            </a:r>
            <a:r>
              <a:rPr lang="en-US" sz="1100" b="1">
                <a:solidFill>
                  <a:sysClr val="windowText" lastClr="000000"/>
                </a:solidFill>
              </a:rPr>
              <a:t>Vdekje,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'Statistika në botë 2020'!$D$8</c:f>
              <c:strCache>
                <c:ptCount val="1"/>
                <c:pt idx="0">
                  <c:v> Vdekje 2020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F-4C2E-9EA2-A1A035FF22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F-4C2E-9EA2-A1A035FF22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5F-4C2E-9EA2-A1A035FF22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5F-4C2E-9EA2-A1A035FF22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5F-4C2E-9EA2-A1A035FF22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5F-4C2E-9EA2-A1A035FF22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'Statistika në botë 2020'!$B$9:$B$14</c:f>
              <c:strCache>
                <c:ptCount val="6"/>
                <c:pt idx="0">
                  <c:v>Azi</c:v>
                </c:pt>
                <c:pt idx="1">
                  <c:v>Europë</c:v>
                </c:pt>
                <c:pt idx="2">
                  <c:v>Amerikë Veriu</c:v>
                </c:pt>
                <c:pt idx="3">
                  <c:v>Amerika Latine dhe Karaibe</c:v>
                </c:pt>
                <c:pt idx="4">
                  <c:v>Afrikë</c:v>
                </c:pt>
                <c:pt idx="5">
                  <c:v>Oqeani</c:v>
                </c:pt>
              </c:strCache>
            </c:strRef>
          </c:cat>
          <c:val>
            <c:numRef>
              <c:f>'Statistika në botë 2020'!$D$9:$D$14</c:f>
              <c:numCache>
                <c:formatCode>_(* #,##0_);_(* \(#,##0\);_(* "-"??_);_(@_)</c:formatCode>
                <c:ptCount val="6"/>
                <c:pt idx="0">
                  <c:v>346009</c:v>
                </c:pt>
                <c:pt idx="1">
                  <c:v>141765</c:v>
                </c:pt>
                <c:pt idx="2">
                  <c:v>48407</c:v>
                </c:pt>
                <c:pt idx="3">
                  <c:v>57984</c:v>
                </c:pt>
                <c:pt idx="4">
                  <c:v>85787</c:v>
                </c:pt>
                <c:pt idx="5">
                  <c:v>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5F-4C2E-9EA2-A1A035FF22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7379702537184"/>
          <c:y val="1.7737608610335191E-2"/>
          <c:w val="0.67902209098862643"/>
          <c:h val="0.914820451851267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'Statistika në botë 2020'!$C$40</c:f>
              <c:strCache>
                <c:ptCount val="1"/>
                <c:pt idx="0">
                  <c:v> Raste të reja (Incidenca)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'Statistika në botë 2020'!$B$41:$B$80</c:f>
              <c:strCache>
                <c:ptCount val="40"/>
                <c:pt idx="0">
                  <c:v>Federata Ruse</c:v>
                </c:pt>
                <c:pt idx="1">
                  <c:v>Gjermani</c:v>
                </c:pt>
                <c:pt idx="2">
                  <c:v>Francë</c:v>
                </c:pt>
                <c:pt idx="3">
                  <c:v>Itali</c:v>
                </c:pt>
                <c:pt idx="4">
                  <c:v>Mbretëri e Bashkuar</c:v>
                </c:pt>
                <c:pt idx="5">
                  <c:v>Spanjë</c:v>
                </c:pt>
                <c:pt idx="6">
                  <c:v>Poloni</c:v>
                </c:pt>
                <c:pt idx="7">
                  <c:v>Ukraine</c:v>
                </c:pt>
                <c:pt idx="8">
                  <c:v>Hollandë</c:v>
                </c:pt>
                <c:pt idx="9">
                  <c:v>Rumani</c:v>
                </c:pt>
                <c:pt idx="10">
                  <c:v>Belgjikë</c:v>
                </c:pt>
                <c:pt idx="11">
                  <c:v>Greqi</c:v>
                </c:pt>
                <c:pt idx="12">
                  <c:v>Ceki</c:v>
                </c:pt>
                <c:pt idx="13">
                  <c:v>Hungari</c:v>
                </c:pt>
                <c:pt idx="14">
                  <c:v>Suedi</c:v>
                </c:pt>
                <c:pt idx="15">
                  <c:v>Zvicër</c:v>
                </c:pt>
                <c:pt idx="16">
                  <c:v>Portugali</c:v>
                </c:pt>
                <c:pt idx="17">
                  <c:v>Serbi</c:v>
                </c:pt>
                <c:pt idx="18">
                  <c:v>Austri</c:v>
                </c:pt>
                <c:pt idx="19">
                  <c:v>Finland</c:v>
                </c:pt>
                <c:pt idx="20">
                  <c:v>Danimarkë</c:v>
                </c:pt>
                <c:pt idx="21">
                  <c:v>Bjellorusi</c:v>
                </c:pt>
                <c:pt idx="22">
                  <c:v>Bullgari</c:v>
                </c:pt>
                <c:pt idx="23">
                  <c:v>Norvegji</c:v>
                </c:pt>
                <c:pt idx="24">
                  <c:v>Irlandë</c:v>
                </c:pt>
                <c:pt idx="25">
                  <c:v>Sllovaki</c:v>
                </c:pt>
                <c:pt idx="26">
                  <c:v>Kroaci</c:v>
                </c:pt>
                <c:pt idx="27">
                  <c:v>Lituani</c:v>
                </c:pt>
                <c:pt idx="28">
                  <c:v>Bosnje &amp; Herzegovina</c:v>
                </c:pt>
                <c:pt idx="29">
                  <c:v>Moldavi</c:v>
                </c:pt>
                <c:pt idx="30">
                  <c:v>Slloveni</c:v>
                </c:pt>
                <c:pt idx="31">
                  <c:v>Latvi</c:v>
                </c:pt>
                <c:pt idx="32">
                  <c:v>Maqedoni e Veriut</c:v>
                </c:pt>
                <c:pt idx="33">
                  <c:v>Shqipëri</c:v>
                </c:pt>
                <c:pt idx="34">
                  <c:v>Estoni</c:v>
                </c:pt>
                <c:pt idx="35">
                  <c:v>Qipro</c:v>
                </c:pt>
                <c:pt idx="36">
                  <c:v>Luksemburg</c:v>
                </c:pt>
                <c:pt idx="37">
                  <c:v>Malta</c:v>
                </c:pt>
                <c:pt idx="38">
                  <c:v>Mal I Zi</c:v>
                </c:pt>
                <c:pt idx="39">
                  <c:v>Islandë</c:v>
                </c:pt>
              </c:strCache>
            </c:strRef>
          </c:cat>
          <c:val>
            <c:numRef>
              <c:f>'Statistika në botë 2020'!$C$41:$C$80</c:f>
              <c:numCache>
                <c:formatCode>_(* #,##0_);_(* \(#,##0\);_(* "-"??_);_(@_)</c:formatCode>
                <c:ptCount val="40"/>
                <c:pt idx="0">
                  <c:v>75052</c:v>
                </c:pt>
                <c:pt idx="1">
                  <c:v>69697</c:v>
                </c:pt>
                <c:pt idx="2">
                  <c:v>58083</c:v>
                </c:pt>
                <c:pt idx="3">
                  <c:v>55133</c:v>
                </c:pt>
                <c:pt idx="4">
                  <c:v>53889</c:v>
                </c:pt>
                <c:pt idx="5">
                  <c:v>34088</c:v>
                </c:pt>
                <c:pt idx="6">
                  <c:v>24644</c:v>
                </c:pt>
                <c:pt idx="7">
                  <c:v>18263</c:v>
                </c:pt>
                <c:pt idx="8">
                  <c:v>15725</c:v>
                </c:pt>
                <c:pt idx="9">
                  <c:v>12085</c:v>
                </c:pt>
                <c:pt idx="10">
                  <c:v>11734</c:v>
                </c:pt>
                <c:pt idx="11">
                  <c:v>7772</c:v>
                </c:pt>
                <c:pt idx="12">
                  <c:v>7723</c:v>
                </c:pt>
                <c:pt idx="13">
                  <c:v>7565</c:v>
                </c:pt>
                <c:pt idx="14">
                  <c:v>7534</c:v>
                </c:pt>
                <c:pt idx="15">
                  <c:v>7292</c:v>
                </c:pt>
                <c:pt idx="16">
                  <c:v>7041</c:v>
                </c:pt>
                <c:pt idx="17">
                  <c:v>6724</c:v>
                </c:pt>
                <c:pt idx="18">
                  <c:v>5918</c:v>
                </c:pt>
                <c:pt idx="19">
                  <c:v>5228</c:v>
                </c:pt>
                <c:pt idx="20">
                  <c:v>5083</c:v>
                </c:pt>
                <c:pt idx="21">
                  <c:v>4745</c:v>
                </c:pt>
                <c:pt idx="22">
                  <c:v>4061</c:v>
                </c:pt>
                <c:pt idx="23">
                  <c:v>3670</c:v>
                </c:pt>
                <c:pt idx="24">
                  <c:v>3433</c:v>
                </c:pt>
                <c:pt idx="25">
                  <c:v>3078</c:v>
                </c:pt>
                <c:pt idx="26">
                  <c:v>2894</c:v>
                </c:pt>
                <c:pt idx="27">
                  <c:v>1769</c:v>
                </c:pt>
                <c:pt idx="28">
                  <c:v>1554</c:v>
                </c:pt>
                <c:pt idx="29">
                  <c:v>1492</c:v>
                </c:pt>
                <c:pt idx="30">
                  <c:v>1410</c:v>
                </c:pt>
                <c:pt idx="31">
                  <c:v>1263</c:v>
                </c:pt>
                <c:pt idx="32">
                  <c:v>988</c:v>
                </c:pt>
                <c:pt idx="33">
                  <c:v>936</c:v>
                </c:pt>
                <c:pt idx="34">
                  <c:v>835</c:v>
                </c:pt>
                <c:pt idx="35">
                  <c:v>761</c:v>
                </c:pt>
                <c:pt idx="36">
                  <c:v>497</c:v>
                </c:pt>
                <c:pt idx="37">
                  <c:v>403</c:v>
                </c:pt>
                <c:pt idx="38">
                  <c:v>378</c:v>
                </c:pt>
                <c:pt idx="3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E-40F1-A741-362D5B063561}"/>
            </c:ext>
          </c:extLst>
        </c:ser>
        <c:ser>
          <c:idx val="1"/>
          <c:order val="1"/>
          <c:tx>
            <c:strRef>
              <c:f>'Statistika në botë 2020'!$F$40</c:f>
              <c:strCache>
                <c:ptCount val="1"/>
                <c:pt idx="0">
                  <c:v> Vdekje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'Statistika në botë 2020'!$B$41:$B$80</c:f>
              <c:strCache>
                <c:ptCount val="40"/>
                <c:pt idx="0">
                  <c:v>Federata Ruse</c:v>
                </c:pt>
                <c:pt idx="1">
                  <c:v>Gjermani</c:v>
                </c:pt>
                <c:pt idx="2">
                  <c:v>Francë</c:v>
                </c:pt>
                <c:pt idx="3">
                  <c:v>Itali</c:v>
                </c:pt>
                <c:pt idx="4">
                  <c:v>Mbretëri e Bashkuar</c:v>
                </c:pt>
                <c:pt idx="5">
                  <c:v>Spanjë</c:v>
                </c:pt>
                <c:pt idx="6">
                  <c:v>Poloni</c:v>
                </c:pt>
                <c:pt idx="7">
                  <c:v>Ukraine</c:v>
                </c:pt>
                <c:pt idx="8">
                  <c:v>Hollandë</c:v>
                </c:pt>
                <c:pt idx="9">
                  <c:v>Rumani</c:v>
                </c:pt>
                <c:pt idx="10">
                  <c:v>Belgjikë</c:v>
                </c:pt>
                <c:pt idx="11">
                  <c:v>Greqi</c:v>
                </c:pt>
                <c:pt idx="12">
                  <c:v>Ceki</c:v>
                </c:pt>
                <c:pt idx="13">
                  <c:v>Hungari</c:v>
                </c:pt>
                <c:pt idx="14">
                  <c:v>Suedi</c:v>
                </c:pt>
                <c:pt idx="15">
                  <c:v>Zvicër</c:v>
                </c:pt>
                <c:pt idx="16">
                  <c:v>Portugali</c:v>
                </c:pt>
                <c:pt idx="17">
                  <c:v>Serbi</c:v>
                </c:pt>
                <c:pt idx="18">
                  <c:v>Austri</c:v>
                </c:pt>
                <c:pt idx="19">
                  <c:v>Finland</c:v>
                </c:pt>
                <c:pt idx="20">
                  <c:v>Danimarkë</c:v>
                </c:pt>
                <c:pt idx="21">
                  <c:v>Bjellorusi</c:v>
                </c:pt>
                <c:pt idx="22">
                  <c:v>Bullgari</c:v>
                </c:pt>
                <c:pt idx="23">
                  <c:v>Norvegji</c:v>
                </c:pt>
                <c:pt idx="24">
                  <c:v>Irlandë</c:v>
                </c:pt>
                <c:pt idx="25">
                  <c:v>Sllovaki</c:v>
                </c:pt>
                <c:pt idx="26">
                  <c:v>Kroaci</c:v>
                </c:pt>
                <c:pt idx="27">
                  <c:v>Lituani</c:v>
                </c:pt>
                <c:pt idx="28">
                  <c:v>Bosnje &amp; Herzegovina</c:v>
                </c:pt>
                <c:pt idx="29">
                  <c:v>Moldavi</c:v>
                </c:pt>
                <c:pt idx="30">
                  <c:v>Slloveni</c:v>
                </c:pt>
                <c:pt idx="31">
                  <c:v>Latvi</c:v>
                </c:pt>
                <c:pt idx="32">
                  <c:v>Maqedoni e Veriut</c:v>
                </c:pt>
                <c:pt idx="33">
                  <c:v>Shqipëri</c:v>
                </c:pt>
                <c:pt idx="34">
                  <c:v>Estoni</c:v>
                </c:pt>
                <c:pt idx="35">
                  <c:v>Qipro</c:v>
                </c:pt>
                <c:pt idx="36">
                  <c:v>Luksemburg</c:v>
                </c:pt>
                <c:pt idx="37">
                  <c:v>Malta</c:v>
                </c:pt>
                <c:pt idx="38">
                  <c:v>Mal I Zi</c:v>
                </c:pt>
                <c:pt idx="39">
                  <c:v>Islandë</c:v>
                </c:pt>
              </c:strCache>
            </c:strRef>
          </c:cat>
          <c:val>
            <c:numRef>
              <c:f>'Statistika në botë 2020'!$F$41:$F$80</c:f>
              <c:numCache>
                <c:formatCode>_(* #,##0_);_(* \(#,##0\);_(* "-"??_);_(@_)</c:formatCode>
                <c:ptCount val="40"/>
                <c:pt idx="0">
                  <c:v>23130</c:v>
                </c:pt>
                <c:pt idx="1">
                  <c:v>20579</c:v>
                </c:pt>
                <c:pt idx="2">
                  <c:v>14183</c:v>
                </c:pt>
                <c:pt idx="3">
                  <c:v>12633</c:v>
                </c:pt>
                <c:pt idx="4">
                  <c:v>11839</c:v>
                </c:pt>
                <c:pt idx="5">
                  <c:v>6606</c:v>
                </c:pt>
                <c:pt idx="6">
                  <c:v>8805</c:v>
                </c:pt>
                <c:pt idx="7">
                  <c:v>7032</c:v>
                </c:pt>
                <c:pt idx="8">
                  <c:v>3283</c:v>
                </c:pt>
                <c:pt idx="9">
                  <c:v>3918</c:v>
                </c:pt>
                <c:pt idx="10">
                  <c:v>2362</c:v>
                </c:pt>
                <c:pt idx="11">
                  <c:v>2333</c:v>
                </c:pt>
                <c:pt idx="12">
                  <c:v>1671</c:v>
                </c:pt>
                <c:pt idx="13">
                  <c:v>2195</c:v>
                </c:pt>
                <c:pt idx="14">
                  <c:v>1473</c:v>
                </c:pt>
                <c:pt idx="15">
                  <c:v>1506</c:v>
                </c:pt>
                <c:pt idx="16">
                  <c:v>1864</c:v>
                </c:pt>
                <c:pt idx="17">
                  <c:v>2342</c:v>
                </c:pt>
                <c:pt idx="18">
                  <c:v>1685</c:v>
                </c:pt>
                <c:pt idx="19">
                  <c:v>860</c:v>
                </c:pt>
                <c:pt idx="20">
                  <c:v>1121</c:v>
                </c:pt>
                <c:pt idx="21">
                  <c:v>1323</c:v>
                </c:pt>
                <c:pt idx="22">
                  <c:v>1186</c:v>
                </c:pt>
                <c:pt idx="23">
                  <c:v>633</c:v>
                </c:pt>
                <c:pt idx="24">
                  <c:v>745</c:v>
                </c:pt>
                <c:pt idx="25">
                  <c:v>1186</c:v>
                </c:pt>
                <c:pt idx="26">
                  <c:v>832</c:v>
                </c:pt>
                <c:pt idx="27">
                  <c:v>490</c:v>
                </c:pt>
                <c:pt idx="28">
                  <c:v>574</c:v>
                </c:pt>
                <c:pt idx="29">
                  <c:v>695</c:v>
                </c:pt>
                <c:pt idx="30">
                  <c:v>405</c:v>
                </c:pt>
                <c:pt idx="31">
                  <c:v>433</c:v>
                </c:pt>
                <c:pt idx="32">
                  <c:v>316</c:v>
                </c:pt>
                <c:pt idx="33">
                  <c:v>260</c:v>
                </c:pt>
                <c:pt idx="34">
                  <c:v>269</c:v>
                </c:pt>
                <c:pt idx="35">
                  <c:v>202</c:v>
                </c:pt>
                <c:pt idx="36">
                  <c:v>91</c:v>
                </c:pt>
                <c:pt idx="37">
                  <c:v>69</c:v>
                </c:pt>
                <c:pt idx="38">
                  <c:v>147</c:v>
                </c:pt>
                <c:pt idx="3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E-40F1-A741-362D5B06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234976"/>
        <c:axId val="221235368"/>
      </c:barChart>
      <c:catAx>
        <c:axId val="221234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5368"/>
        <c:crosses val="autoZero"/>
        <c:auto val="1"/>
        <c:lblAlgn val="ctr"/>
        <c:lblOffset val="100"/>
        <c:noMultiLvlLbl val="0"/>
      </c:catAx>
      <c:valAx>
        <c:axId val="221235368"/>
        <c:scaling>
          <c:orientation val="minMax"/>
        </c:scaling>
        <c:delete val="0"/>
        <c:axPos val="t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7379702537184"/>
          <c:y val="1.7737608610335191E-2"/>
          <c:w val="0.67902209098862643"/>
          <c:h val="0.914820451851267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'Statistika në botë 2020'!$H$40</c:f>
              <c:strCache>
                <c:ptCount val="1"/>
                <c:pt idx="0">
                  <c:v> Shkalla e Vdekshmërisë 2020 për 100,000 banorë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botë 2020'!$B$41:$B$80</c:f>
              <c:strCache>
                <c:ptCount val="40"/>
                <c:pt idx="0">
                  <c:v>Federata Ruse</c:v>
                </c:pt>
                <c:pt idx="1">
                  <c:v>Gjermani</c:v>
                </c:pt>
                <c:pt idx="2">
                  <c:v>Francë</c:v>
                </c:pt>
                <c:pt idx="3">
                  <c:v>Itali</c:v>
                </c:pt>
                <c:pt idx="4">
                  <c:v>Mbretëri e Bashkuar</c:v>
                </c:pt>
                <c:pt idx="5">
                  <c:v>Spanjë</c:v>
                </c:pt>
                <c:pt idx="6">
                  <c:v>Poloni</c:v>
                </c:pt>
                <c:pt idx="7">
                  <c:v>Ukraine</c:v>
                </c:pt>
                <c:pt idx="8">
                  <c:v>Hollandë</c:v>
                </c:pt>
                <c:pt idx="9">
                  <c:v>Rumani</c:v>
                </c:pt>
                <c:pt idx="10">
                  <c:v>Belgjikë</c:v>
                </c:pt>
                <c:pt idx="11">
                  <c:v>Greqi</c:v>
                </c:pt>
                <c:pt idx="12">
                  <c:v>Ceki</c:v>
                </c:pt>
                <c:pt idx="13">
                  <c:v>Hungari</c:v>
                </c:pt>
                <c:pt idx="14">
                  <c:v>Suedi</c:v>
                </c:pt>
                <c:pt idx="15">
                  <c:v>Zvicër</c:v>
                </c:pt>
                <c:pt idx="16">
                  <c:v>Portugali</c:v>
                </c:pt>
                <c:pt idx="17">
                  <c:v>Serbi</c:v>
                </c:pt>
                <c:pt idx="18">
                  <c:v>Austri</c:v>
                </c:pt>
                <c:pt idx="19">
                  <c:v>Finland</c:v>
                </c:pt>
                <c:pt idx="20">
                  <c:v>Danimarkë</c:v>
                </c:pt>
                <c:pt idx="21">
                  <c:v>Bjellorusi</c:v>
                </c:pt>
                <c:pt idx="22">
                  <c:v>Bullgari</c:v>
                </c:pt>
                <c:pt idx="23">
                  <c:v>Norvegji</c:v>
                </c:pt>
                <c:pt idx="24">
                  <c:v>Irlandë</c:v>
                </c:pt>
                <c:pt idx="25">
                  <c:v>Sllovaki</c:v>
                </c:pt>
                <c:pt idx="26">
                  <c:v>Kroaci</c:v>
                </c:pt>
                <c:pt idx="27">
                  <c:v>Lituani</c:v>
                </c:pt>
                <c:pt idx="28">
                  <c:v>Bosnje &amp; Herzegovina</c:v>
                </c:pt>
                <c:pt idx="29">
                  <c:v>Moldavi</c:v>
                </c:pt>
                <c:pt idx="30">
                  <c:v>Slloveni</c:v>
                </c:pt>
                <c:pt idx="31">
                  <c:v>Latvi</c:v>
                </c:pt>
                <c:pt idx="32">
                  <c:v>Maqedoni e Veriut</c:v>
                </c:pt>
                <c:pt idx="33">
                  <c:v>Shqipëri</c:v>
                </c:pt>
                <c:pt idx="34">
                  <c:v>Estoni</c:v>
                </c:pt>
                <c:pt idx="35">
                  <c:v>Qipro</c:v>
                </c:pt>
                <c:pt idx="36">
                  <c:v>Luksemburg</c:v>
                </c:pt>
                <c:pt idx="37">
                  <c:v>Malta</c:v>
                </c:pt>
                <c:pt idx="38">
                  <c:v>Mal I Zi</c:v>
                </c:pt>
                <c:pt idx="39">
                  <c:v>Islandë</c:v>
                </c:pt>
              </c:strCache>
            </c:strRef>
          </c:cat>
          <c:val>
            <c:numRef>
              <c:f>'Statistika në botë 2020'!$H$41:$H$80</c:f>
              <c:numCache>
                <c:formatCode>General</c:formatCode>
                <c:ptCount val="40"/>
                <c:pt idx="0">
                  <c:v>29.5</c:v>
                </c:pt>
                <c:pt idx="1">
                  <c:v>48.6</c:v>
                </c:pt>
                <c:pt idx="2">
                  <c:v>42.1</c:v>
                </c:pt>
                <c:pt idx="3">
                  <c:v>40.700000000000003</c:v>
                </c:pt>
                <c:pt idx="4">
                  <c:v>34.5</c:v>
                </c:pt>
                <c:pt idx="5">
                  <c:v>27.8</c:v>
                </c:pt>
                <c:pt idx="6">
                  <c:v>45.1</c:v>
                </c:pt>
                <c:pt idx="7">
                  <c:v>30</c:v>
                </c:pt>
                <c:pt idx="8">
                  <c:v>38.200000000000003</c:v>
                </c:pt>
                <c:pt idx="9">
                  <c:v>39.6</c:v>
                </c:pt>
                <c:pt idx="10">
                  <c:v>40.4</c:v>
                </c:pt>
                <c:pt idx="11">
                  <c:v>44</c:v>
                </c:pt>
                <c:pt idx="12">
                  <c:v>30.7</c:v>
                </c:pt>
                <c:pt idx="13">
                  <c:v>43.4</c:v>
                </c:pt>
                <c:pt idx="14">
                  <c:v>29.2</c:v>
                </c:pt>
                <c:pt idx="15">
                  <c:v>34.5</c:v>
                </c:pt>
                <c:pt idx="16">
                  <c:v>34.700000000000003</c:v>
                </c:pt>
                <c:pt idx="17">
                  <c:v>52.5</c:v>
                </c:pt>
                <c:pt idx="18">
                  <c:v>36.9</c:v>
                </c:pt>
                <c:pt idx="19">
                  <c:v>30.6</c:v>
                </c:pt>
                <c:pt idx="20">
                  <c:v>38.5</c:v>
                </c:pt>
                <c:pt idx="21">
                  <c:v>26.2</c:v>
                </c:pt>
                <c:pt idx="22">
                  <c:v>42.3</c:v>
                </c:pt>
                <c:pt idx="23">
                  <c:v>23.6</c:v>
                </c:pt>
                <c:pt idx="24">
                  <c:v>30</c:v>
                </c:pt>
                <c:pt idx="25">
                  <c:v>42.3</c:v>
                </c:pt>
                <c:pt idx="26">
                  <c:v>39.1</c:v>
                </c:pt>
                <c:pt idx="27">
                  <c:v>33.5</c:v>
                </c:pt>
                <c:pt idx="28">
                  <c:v>34.299999999999997</c:v>
                </c:pt>
                <c:pt idx="29">
                  <c:v>33.1</c:v>
                </c:pt>
                <c:pt idx="30">
                  <c:v>38.799999999999997</c:v>
                </c:pt>
                <c:pt idx="31">
                  <c:v>42.6</c:v>
                </c:pt>
                <c:pt idx="32">
                  <c:v>30.3</c:v>
                </c:pt>
                <c:pt idx="33">
                  <c:v>18.399999999999999</c:v>
                </c:pt>
                <c:pt idx="34">
                  <c:v>38.5</c:v>
                </c:pt>
                <c:pt idx="35">
                  <c:v>33.5</c:v>
                </c:pt>
                <c:pt idx="36">
                  <c:v>29.4</c:v>
                </c:pt>
                <c:pt idx="37">
                  <c:v>31.3</c:v>
                </c:pt>
                <c:pt idx="38">
                  <c:v>46.3</c:v>
                </c:pt>
                <c:pt idx="39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15A-93DB-9C9EC05A2DD1}"/>
            </c:ext>
          </c:extLst>
        </c:ser>
        <c:ser>
          <c:idx val="1"/>
          <c:order val="1"/>
          <c:tx>
            <c:strRef>
              <c:f>'Statistika në botë 2020'!$E$40</c:f>
              <c:strCache>
                <c:ptCount val="1"/>
                <c:pt idx="0">
                  <c:v> Shkalla e Incidencës 2020, për 100,000 banorë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botë 2020'!$B$41:$B$80</c:f>
              <c:strCache>
                <c:ptCount val="40"/>
                <c:pt idx="0">
                  <c:v>Federata Ruse</c:v>
                </c:pt>
                <c:pt idx="1">
                  <c:v>Gjermani</c:v>
                </c:pt>
                <c:pt idx="2">
                  <c:v>Francë</c:v>
                </c:pt>
                <c:pt idx="3">
                  <c:v>Itali</c:v>
                </c:pt>
                <c:pt idx="4">
                  <c:v>Mbretëri e Bashkuar</c:v>
                </c:pt>
                <c:pt idx="5">
                  <c:v>Spanjë</c:v>
                </c:pt>
                <c:pt idx="6">
                  <c:v>Poloni</c:v>
                </c:pt>
                <c:pt idx="7">
                  <c:v>Ukraine</c:v>
                </c:pt>
                <c:pt idx="8">
                  <c:v>Hollandë</c:v>
                </c:pt>
                <c:pt idx="9">
                  <c:v>Rumani</c:v>
                </c:pt>
                <c:pt idx="10">
                  <c:v>Belgjikë</c:v>
                </c:pt>
                <c:pt idx="11">
                  <c:v>Greqi</c:v>
                </c:pt>
                <c:pt idx="12">
                  <c:v>Ceki</c:v>
                </c:pt>
                <c:pt idx="13">
                  <c:v>Hungari</c:v>
                </c:pt>
                <c:pt idx="14">
                  <c:v>Suedi</c:v>
                </c:pt>
                <c:pt idx="15">
                  <c:v>Zvicër</c:v>
                </c:pt>
                <c:pt idx="16">
                  <c:v>Portugali</c:v>
                </c:pt>
                <c:pt idx="17">
                  <c:v>Serbi</c:v>
                </c:pt>
                <c:pt idx="18">
                  <c:v>Austri</c:v>
                </c:pt>
                <c:pt idx="19">
                  <c:v>Finland</c:v>
                </c:pt>
                <c:pt idx="20">
                  <c:v>Danimarkë</c:v>
                </c:pt>
                <c:pt idx="21">
                  <c:v>Bjellorusi</c:v>
                </c:pt>
                <c:pt idx="22">
                  <c:v>Bullgari</c:v>
                </c:pt>
                <c:pt idx="23">
                  <c:v>Norvegji</c:v>
                </c:pt>
                <c:pt idx="24">
                  <c:v>Irlandë</c:v>
                </c:pt>
                <c:pt idx="25">
                  <c:v>Sllovaki</c:v>
                </c:pt>
                <c:pt idx="26">
                  <c:v>Kroaci</c:v>
                </c:pt>
                <c:pt idx="27">
                  <c:v>Lituani</c:v>
                </c:pt>
                <c:pt idx="28">
                  <c:v>Bosnje &amp; Herzegovina</c:v>
                </c:pt>
                <c:pt idx="29">
                  <c:v>Moldavi</c:v>
                </c:pt>
                <c:pt idx="30">
                  <c:v>Slloveni</c:v>
                </c:pt>
                <c:pt idx="31">
                  <c:v>Latvi</c:v>
                </c:pt>
                <c:pt idx="32">
                  <c:v>Maqedoni e Veriut</c:v>
                </c:pt>
                <c:pt idx="33">
                  <c:v>Shqipëri</c:v>
                </c:pt>
                <c:pt idx="34">
                  <c:v>Estoni</c:v>
                </c:pt>
                <c:pt idx="35">
                  <c:v>Qipro</c:v>
                </c:pt>
                <c:pt idx="36">
                  <c:v>Luksemburg</c:v>
                </c:pt>
                <c:pt idx="37">
                  <c:v>Malta</c:v>
                </c:pt>
                <c:pt idx="38">
                  <c:v>Mal I Zi</c:v>
                </c:pt>
                <c:pt idx="39">
                  <c:v>Islandë</c:v>
                </c:pt>
              </c:strCache>
            </c:strRef>
          </c:cat>
          <c:val>
            <c:numRef>
              <c:f>'Statistika në botë 2020'!$E$41:$E$80</c:f>
              <c:numCache>
                <c:formatCode>General</c:formatCode>
                <c:ptCount val="40"/>
                <c:pt idx="0">
                  <c:v>95.9</c:v>
                </c:pt>
                <c:pt idx="1">
                  <c:v>164.5</c:v>
                </c:pt>
                <c:pt idx="2">
                  <c:v>172.4</c:v>
                </c:pt>
                <c:pt idx="3">
                  <c:v>177.7</c:v>
                </c:pt>
                <c:pt idx="4">
                  <c:v>156.9</c:v>
                </c:pt>
                <c:pt idx="5">
                  <c:v>143.4</c:v>
                </c:pt>
                <c:pt idx="6">
                  <c:v>126.3</c:v>
                </c:pt>
                <c:pt idx="7">
                  <c:v>77.8</c:v>
                </c:pt>
                <c:pt idx="8">
                  <c:v>182.9</c:v>
                </c:pt>
                <c:pt idx="9">
                  <c:v>122.3</c:v>
                </c:pt>
                <c:pt idx="10">
                  <c:v>200.7</c:v>
                </c:pt>
                <c:pt idx="11">
                  <c:v>146.4</c:v>
                </c:pt>
                <c:pt idx="12">
                  <c:v>142.1</c:v>
                </c:pt>
                <c:pt idx="13">
                  <c:v>149.4</c:v>
                </c:pt>
                <c:pt idx="14">
                  <c:v>149.5</c:v>
                </c:pt>
                <c:pt idx="15">
                  <c:v>167.2</c:v>
                </c:pt>
                <c:pt idx="16">
                  <c:v>131.1</c:v>
                </c:pt>
                <c:pt idx="17">
                  <c:v>150.80000000000001</c:v>
                </c:pt>
                <c:pt idx="18">
                  <c:v>129.6</c:v>
                </c:pt>
                <c:pt idx="19">
                  <c:v>186.2</c:v>
                </c:pt>
                <c:pt idx="20">
                  <c:v>174.5</c:v>
                </c:pt>
                <c:pt idx="21">
                  <c:v>94</c:v>
                </c:pt>
                <c:pt idx="22">
                  <c:v>113.6</c:v>
                </c:pt>
                <c:pt idx="23">
                  <c:v>136.9</c:v>
                </c:pt>
                <c:pt idx="24">
                  <c:v>138.1</c:v>
                </c:pt>
                <c:pt idx="25">
                  <c:v>109.9</c:v>
                </c:pt>
                <c:pt idx="26">
                  <c:v>136.1</c:v>
                </c:pt>
                <c:pt idx="27">
                  <c:v>121</c:v>
                </c:pt>
                <c:pt idx="28">
                  <c:v>92.8</c:v>
                </c:pt>
                <c:pt idx="29">
                  <c:v>71</c:v>
                </c:pt>
                <c:pt idx="30">
                  <c:v>135.1</c:v>
                </c:pt>
                <c:pt idx="31">
                  <c:v>124.2</c:v>
                </c:pt>
                <c:pt idx="32">
                  <c:v>94.9</c:v>
                </c:pt>
                <c:pt idx="33">
                  <c:v>66.2</c:v>
                </c:pt>
                <c:pt idx="34">
                  <c:v>119.6</c:v>
                </c:pt>
                <c:pt idx="35">
                  <c:v>126</c:v>
                </c:pt>
                <c:pt idx="36">
                  <c:v>160.6</c:v>
                </c:pt>
                <c:pt idx="37">
                  <c:v>183.1</c:v>
                </c:pt>
                <c:pt idx="38">
                  <c:v>119.1</c:v>
                </c:pt>
                <c:pt idx="39">
                  <c:v>133.1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15A-93DB-9C9EC05A2D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1228704"/>
        <c:axId val="221229488"/>
      </c:barChart>
      <c:catAx>
        <c:axId val="221228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29488"/>
        <c:crosses val="autoZero"/>
        <c:auto val="1"/>
        <c:lblAlgn val="ctr"/>
        <c:lblOffset val="100"/>
        <c:noMultiLvlLbl val="0"/>
      </c:catAx>
      <c:valAx>
        <c:axId val="2212294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81836232426488E-2"/>
          <c:y val="0.94854949174170289"/>
          <c:w val="0.97372280890209073"/>
          <c:h val="4.3379890137916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1'!$C$6</c:f>
              <c:strCache>
                <c:ptCount val="1"/>
                <c:pt idx="0">
                  <c:v> Numër (Incidenca)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7D-49FC-8064-95A93F973E1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67D-49FC-8064-95A93F973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'Statistika në Shqipëri 1'!$B$7:$B$16</c:f>
              <c:strCache>
                <c:ptCount val="10"/>
                <c:pt idx="0">
                  <c:v>Gjiri</c:v>
                </c:pt>
                <c:pt idx="1">
                  <c:v>Trupi i mitrës</c:v>
                </c:pt>
                <c:pt idx="2">
                  <c:v>Mushkëritë</c:v>
                </c:pt>
                <c:pt idx="3">
                  <c:v>Kolona dhe rektumi</c:v>
                </c:pt>
                <c:pt idx="4">
                  <c:v>Qafa mitrës</c:v>
                </c:pt>
                <c:pt idx="5">
                  <c:v>Stomaku</c:v>
                </c:pt>
                <c:pt idx="6">
                  <c:v>Leuçemi</c:v>
                </c:pt>
                <c:pt idx="7">
                  <c:v>Pankreasi</c:v>
                </c:pt>
                <c:pt idx="8">
                  <c:v>Fshikëza</c:v>
                </c:pt>
                <c:pt idx="9">
                  <c:v>Vezoret </c:v>
                </c:pt>
              </c:strCache>
            </c:strRef>
          </c:cat>
          <c:val>
            <c:numRef>
              <c:f>'Statistika në Shqipëri 1'!$C$7:$C$16</c:f>
              <c:numCache>
                <c:formatCode>_(* #,##0_);_(* \(#,##0\);_(* "-"??_);_(@_)</c:formatCode>
                <c:ptCount val="10"/>
                <c:pt idx="0">
                  <c:v>936</c:v>
                </c:pt>
                <c:pt idx="1">
                  <c:v>197</c:v>
                </c:pt>
                <c:pt idx="2">
                  <c:v>185</c:v>
                </c:pt>
                <c:pt idx="3">
                  <c:v>177</c:v>
                </c:pt>
                <c:pt idx="4">
                  <c:v>133</c:v>
                </c:pt>
                <c:pt idx="5">
                  <c:v>128</c:v>
                </c:pt>
                <c:pt idx="6">
                  <c:v>92</c:v>
                </c:pt>
                <c:pt idx="7">
                  <c:v>89</c:v>
                </c:pt>
                <c:pt idx="8">
                  <c:v>89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D-49FC-8064-95A93F973E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1230272"/>
        <c:axId val="221232624"/>
      </c:barChart>
      <c:catAx>
        <c:axId val="2212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2624"/>
        <c:crosses val="autoZero"/>
        <c:auto val="1"/>
        <c:lblAlgn val="ctr"/>
        <c:lblOffset val="100"/>
        <c:noMultiLvlLbl val="0"/>
      </c:catAx>
      <c:valAx>
        <c:axId val="22123262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A8-4668-9403-D3544D38A3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A8-4668-9403-D3544D38A3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A8-4668-9403-D3544D38A3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A8-4668-9403-D3544D38A3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A8-4668-9403-D3544D38A3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A8-4668-9403-D3544D38A3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1A8-4668-9403-D3544D38A3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1A8-4668-9403-D3544D38A3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1A8-4668-9403-D3544D38A3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1A8-4668-9403-D3544D38A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'Statistika në Shqipëri 1'!$B$7:$B$16</c:f>
              <c:strCache>
                <c:ptCount val="10"/>
                <c:pt idx="0">
                  <c:v>Gjiri</c:v>
                </c:pt>
                <c:pt idx="1">
                  <c:v>Trupi i mitrës</c:v>
                </c:pt>
                <c:pt idx="2">
                  <c:v>Mushkëritë</c:v>
                </c:pt>
                <c:pt idx="3">
                  <c:v>Kolona dhe rektumi</c:v>
                </c:pt>
                <c:pt idx="4">
                  <c:v>Qafa mitrës</c:v>
                </c:pt>
                <c:pt idx="5">
                  <c:v>Stomaku</c:v>
                </c:pt>
                <c:pt idx="6">
                  <c:v>Leuçemi</c:v>
                </c:pt>
                <c:pt idx="7">
                  <c:v>Pankreasi</c:v>
                </c:pt>
                <c:pt idx="8">
                  <c:v>Fshikëza</c:v>
                </c:pt>
                <c:pt idx="9">
                  <c:v>Vezoret </c:v>
                </c:pt>
              </c:strCache>
            </c:strRef>
          </c:cat>
          <c:val>
            <c:numRef>
              <c:f>'Statistika në Shqipëri 1'!$D$7:$D$16</c:f>
              <c:numCache>
                <c:formatCode>0.0%</c:formatCode>
                <c:ptCount val="10"/>
                <c:pt idx="0">
                  <c:v>0.32934553131597466</c:v>
                </c:pt>
                <c:pt idx="1">
                  <c:v>6.9317382125263893E-2</c:v>
                </c:pt>
                <c:pt idx="2">
                  <c:v>6.5095003518648845E-2</c:v>
                </c:pt>
                <c:pt idx="3">
                  <c:v>6.2280084447572132E-2</c:v>
                </c:pt>
                <c:pt idx="4">
                  <c:v>4.6798029556650245E-2</c:v>
                </c:pt>
                <c:pt idx="5">
                  <c:v>4.5038705137227304E-2</c:v>
                </c:pt>
                <c:pt idx="6">
                  <c:v>3.2371569317382123E-2</c:v>
                </c:pt>
                <c:pt idx="7">
                  <c:v>3.1315974665728358E-2</c:v>
                </c:pt>
                <c:pt idx="8">
                  <c:v>3.1315974665728358E-2</c:v>
                </c:pt>
                <c:pt idx="9">
                  <c:v>2.6741731175228711E-2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403-9ECF-C5B5BC1842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'Statistika në Shqipëri 1'!$AC$6</c:f>
              <c:strCache>
                <c:ptCount val="1"/>
                <c:pt idx="0">
                  <c:v> Numër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D-41D1-A8E4-5A1E0EB95E4F}"/>
              </c:ext>
            </c:extLst>
          </c:dPt>
          <c:cat>
            <c:strRef>
              <c:f>'Statistika në Shqipëri 1'!$AB$7:$AB$16</c:f>
              <c:strCache>
                <c:ptCount val="10"/>
                <c:pt idx="0">
                  <c:v>Gjiri</c:v>
                </c:pt>
                <c:pt idx="1">
                  <c:v>Mushkëri</c:v>
                </c:pt>
                <c:pt idx="2">
                  <c:v>Stomaku</c:v>
                </c:pt>
                <c:pt idx="3">
                  <c:v>Kolona dhe rektumi</c:v>
                </c:pt>
                <c:pt idx="4">
                  <c:v>Pankreasi</c:v>
                </c:pt>
                <c:pt idx="5">
                  <c:v>Qafa e mitrës</c:v>
                </c:pt>
                <c:pt idx="6">
                  <c:v>Leuçemi</c:v>
                </c:pt>
                <c:pt idx="7">
                  <c:v>Truri, Sistemi Nervor Qëndror</c:v>
                </c:pt>
                <c:pt idx="8">
                  <c:v>Mëlçi</c:v>
                </c:pt>
                <c:pt idx="9">
                  <c:v>Vezoret</c:v>
                </c:pt>
              </c:strCache>
            </c:strRef>
          </c:cat>
          <c:val>
            <c:numRef>
              <c:f>'Statistika në Shqipëri 1'!$AC$7:$AC$16</c:f>
              <c:numCache>
                <c:formatCode>_(* #,##0_);_(* \(#,##0\);_(* "-"??_);_(@_)</c:formatCode>
                <c:ptCount val="10"/>
                <c:pt idx="0">
                  <c:v>260</c:v>
                </c:pt>
                <c:pt idx="1">
                  <c:v>152</c:v>
                </c:pt>
                <c:pt idx="2">
                  <c:v>110</c:v>
                </c:pt>
                <c:pt idx="3">
                  <c:v>97</c:v>
                </c:pt>
                <c:pt idx="4">
                  <c:v>87</c:v>
                </c:pt>
                <c:pt idx="5">
                  <c:v>74</c:v>
                </c:pt>
                <c:pt idx="6">
                  <c:v>63</c:v>
                </c:pt>
                <c:pt idx="7">
                  <c:v>61</c:v>
                </c:pt>
                <c:pt idx="8">
                  <c:v>60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E-43E2-9BE9-09B0F09AE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231840"/>
        <c:axId val="221234192"/>
      </c:barChart>
      <c:catAx>
        <c:axId val="2212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4192"/>
        <c:crosses val="autoZero"/>
        <c:auto val="1"/>
        <c:lblAlgn val="ctr"/>
        <c:lblOffset val="100"/>
        <c:noMultiLvlLbl val="0"/>
      </c:catAx>
      <c:valAx>
        <c:axId val="2212341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3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3810</xdr:rowOff>
    </xdr:from>
    <xdr:to>
      <xdr:col>15</xdr:col>
      <xdr:colOff>457200</xdr:colOff>
      <xdr:row>18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3811</xdr:rowOff>
    </xdr:from>
    <xdr:to>
      <xdr:col>17</xdr:col>
      <xdr:colOff>552450</xdr:colOff>
      <xdr:row>33</xdr:row>
      <xdr:rowOff>666751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9525</xdr:colOff>
      <xdr:row>6</xdr:row>
      <xdr:rowOff>14287</xdr:rowOff>
    </xdr:from>
    <xdr:to>
      <xdr:col>23</xdr:col>
      <xdr:colOff>247650</xdr:colOff>
      <xdr:row>18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6</xdr:row>
      <xdr:rowOff>0</xdr:rowOff>
    </xdr:from>
    <xdr:to>
      <xdr:col>31</xdr:col>
      <xdr:colOff>304800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559593</xdr:colOff>
      <xdr:row>39</xdr:row>
      <xdr:rowOff>0</xdr:rowOff>
    </xdr:from>
    <xdr:to>
      <xdr:col>17</xdr:col>
      <xdr:colOff>166688</xdr:colOff>
      <xdr:row>85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11907</xdr:colOff>
      <xdr:row>38</xdr:row>
      <xdr:rowOff>142875</xdr:rowOff>
    </xdr:from>
    <xdr:to>
      <xdr:col>25</xdr:col>
      <xdr:colOff>464345</xdr:colOff>
      <xdr:row>85</xdr:row>
      <xdr:rowOff>11906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13335</xdr:rowOff>
    </xdr:from>
    <xdr:to>
      <xdr:col>14</xdr:col>
      <xdr:colOff>400050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474345</xdr:colOff>
      <xdr:row>4</xdr:row>
      <xdr:rowOff>180975</xdr:rowOff>
    </xdr:from>
    <xdr:to>
      <xdr:col>23</xdr:col>
      <xdr:colOff>161925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1905</xdr:colOff>
      <xdr:row>5</xdr:row>
      <xdr:rowOff>9525</xdr:rowOff>
    </xdr:from>
    <xdr:to>
      <xdr:col>40</xdr:col>
      <xdr:colOff>152400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9525</xdr:colOff>
      <xdr:row>5</xdr:row>
      <xdr:rowOff>9526</xdr:rowOff>
    </xdr:from>
    <xdr:to>
      <xdr:col>48</xdr:col>
      <xdr:colOff>85725</xdr:colOff>
      <xdr:row>16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447675</xdr:colOff>
      <xdr:row>20</xdr:row>
      <xdr:rowOff>9524</xdr:rowOff>
    </xdr:from>
    <xdr:to>
      <xdr:col>15</xdr:col>
      <xdr:colOff>752475</xdr:colOff>
      <xdr:row>36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571500</xdr:colOff>
      <xdr:row>19</xdr:row>
      <xdr:rowOff>4762</xdr:rowOff>
    </xdr:from>
    <xdr:to>
      <xdr:col>40</xdr:col>
      <xdr:colOff>295275</xdr:colOff>
      <xdr:row>33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22</xdr:row>
      <xdr:rowOff>185737</xdr:rowOff>
    </xdr:from>
    <xdr:to>
      <xdr:col>14</xdr:col>
      <xdr:colOff>285750</xdr:colOff>
      <xdr:row>33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23</xdr:row>
      <xdr:rowOff>23812</xdr:rowOff>
    </xdr:from>
    <xdr:to>
      <xdr:col>22</xdr:col>
      <xdr:colOff>314325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</xdr:colOff>
      <xdr:row>40</xdr:row>
      <xdr:rowOff>23812</xdr:rowOff>
    </xdr:from>
    <xdr:to>
      <xdr:col>13</xdr:col>
      <xdr:colOff>328612</xdr:colOff>
      <xdr:row>54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6</xdr:row>
      <xdr:rowOff>9525</xdr:rowOff>
    </xdr:from>
    <xdr:to>
      <xdr:col>12</xdr:col>
      <xdr:colOff>352425</xdr:colOff>
      <xdr:row>16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</xdr:colOff>
      <xdr:row>6</xdr:row>
      <xdr:rowOff>9524</xdr:rowOff>
    </xdr:from>
    <xdr:to>
      <xdr:col>20</xdr:col>
      <xdr:colOff>323850</xdr:colOff>
      <xdr:row>16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1230630</xdr:colOff>
      <xdr:row>4</xdr:row>
      <xdr:rowOff>184785</xdr:rowOff>
    </xdr:from>
    <xdr:to>
      <xdr:col>14</xdr:col>
      <xdr:colOff>66675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1230630</xdr:colOff>
      <xdr:row>22</xdr:row>
      <xdr:rowOff>184785</xdr:rowOff>
    </xdr:from>
    <xdr:to>
      <xdr:col>14</xdr:col>
      <xdr:colOff>66675</xdr:colOff>
      <xdr:row>30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5</xdr:row>
      <xdr:rowOff>4762</xdr:rowOff>
    </xdr:from>
    <xdr:to>
      <xdr:col>19</xdr:col>
      <xdr:colOff>0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</xdr:colOff>
      <xdr:row>23</xdr:row>
      <xdr:rowOff>4762</xdr:rowOff>
    </xdr:from>
    <xdr:to>
      <xdr:col>23</xdr:col>
      <xdr:colOff>0</xdr:colOff>
      <xdr:row>33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609599</xdr:colOff>
      <xdr:row>23</xdr:row>
      <xdr:rowOff>9525</xdr:rowOff>
    </xdr:from>
    <xdr:to>
      <xdr:col>34</xdr:col>
      <xdr:colOff>352424</xdr:colOff>
      <xdr:row>33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81"/>
  <sheetViews>
    <sheetView tabSelected="1" topLeftCell="A3" zoomScale="80" zoomScaleNormal="80" workbookViewId="0">
      <selection activeCell="E51" sqref="E51"/>
    </sheetView>
  </sheetViews>
  <sheetFormatPr defaultRowHeight="15" x14ac:dyDescent="0.25"/>
  <cols>
    <col min="2" max="2" width="25.85546875" customWidth="1"/>
    <col min="3" max="3" width="17.85546875" style="2" customWidth="1"/>
    <col min="4" max="4" width="14.42578125" style="6" customWidth="1"/>
    <col min="5" max="5" width="13.140625" style="2" customWidth="1"/>
    <col min="6" max="6" width="14.42578125" style="2" customWidth="1"/>
    <col min="7" max="7" width="26.28515625" style="2" customWidth="1"/>
    <col min="8" max="8" width="13.42578125" style="2" customWidth="1"/>
    <col min="9" max="11" width="8.85546875" style="2"/>
    <col min="19" max="19" width="8" customWidth="1"/>
    <col min="20" max="20" width="17.28515625" customWidth="1"/>
    <col min="21" max="21" width="15" customWidth="1"/>
  </cols>
  <sheetData>
    <row r="3" spans="2:19" x14ac:dyDescent="0.25">
      <c r="B3" s="65" t="s">
        <v>181</v>
      </c>
      <c r="C3" s="65"/>
      <c r="D3" s="65"/>
      <c r="E3" s="65"/>
      <c r="F3" s="65"/>
      <c r="G3" s="65"/>
      <c r="H3" s="65"/>
      <c r="I3" s="65"/>
      <c r="J3" s="65"/>
    </row>
    <row r="4" spans="2:19" s="13" customFormat="1" x14ac:dyDescent="0.25"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2:19" s="13" customFormat="1" x14ac:dyDescent="0.25"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2:19" x14ac:dyDescent="0.25">
      <c r="B6" s="4" t="s">
        <v>100</v>
      </c>
      <c r="H6" s="4" t="s">
        <v>105</v>
      </c>
      <c r="S6" s="4" t="s">
        <v>106</v>
      </c>
    </row>
    <row r="8" spans="2:19" x14ac:dyDescent="0.25">
      <c r="B8" s="9"/>
      <c r="C8" s="10" t="s">
        <v>34</v>
      </c>
      <c r="D8" s="10" t="s">
        <v>53</v>
      </c>
    </row>
    <row r="9" spans="2:19" x14ac:dyDescent="0.25">
      <c r="B9" s="1" t="s">
        <v>28</v>
      </c>
      <c r="C9" s="3">
        <v>1026171</v>
      </c>
      <c r="D9" s="3">
        <v>346009</v>
      </c>
      <c r="E9" s="27">
        <f>C9/$C$15</f>
        <v>0.45377305134519519</v>
      </c>
      <c r="F9" s="27">
        <f>D9/$D$15</f>
        <v>0.50512557737563435</v>
      </c>
    </row>
    <row r="10" spans="2:19" x14ac:dyDescent="0.25">
      <c r="B10" s="1" t="s">
        <v>31</v>
      </c>
      <c r="C10" s="3">
        <v>531086</v>
      </c>
      <c r="D10" s="3">
        <v>141765</v>
      </c>
      <c r="E10" s="27">
        <f t="shared" ref="E10:E14" si="0">C10/$C$15</f>
        <v>0.23484635089737904</v>
      </c>
      <c r="F10" s="27">
        <f t="shared" ref="F10:F14" si="1">D10/$D$15</f>
        <v>0.20695741289000227</v>
      </c>
    </row>
    <row r="11" spans="2:19" x14ac:dyDescent="0.25">
      <c r="B11" s="1" t="s">
        <v>32</v>
      </c>
      <c r="C11" s="3">
        <v>281591</v>
      </c>
      <c r="D11" s="3">
        <v>48407</v>
      </c>
      <c r="E11" s="27">
        <f t="shared" si="0"/>
        <v>0.12451960472605916</v>
      </c>
      <c r="F11" s="27">
        <f t="shared" si="1"/>
        <v>7.0667565941990904E-2</v>
      </c>
    </row>
    <row r="12" spans="2:19" x14ac:dyDescent="0.25">
      <c r="B12" s="1" t="s">
        <v>29</v>
      </c>
      <c r="C12" s="3">
        <v>210100</v>
      </c>
      <c r="D12" s="3">
        <v>57984</v>
      </c>
      <c r="E12" s="27">
        <f t="shared" si="0"/>
        <v>9.2906268144028151E-2</v>
      </c>
      <c r="F12" s="27">
        <f t="shared" si="1"/>
        <v>8.4648669481281649E-2</v>
      </c>
    </row>
    <row r="13" spans="2:19" x14ac:dyDescent="0.25">
      <c r="B13" s="1" t="s">
        <v>33</v>
      </c>
      <c r="C13" s="3">
        <v>186598</v>
      </c>
      <c r="D13" s="3">
        <v>85787</v>
      </c>
      <c r="E13" s="27">
        <f t="shared" si="0"/>
        <v>8.2513678358588124E-2</v>
      </c>
      <c r="F13" s="27">
        <f>D13/$D$15</f>
        <v>0.12523722766264328</v>
      </c>
    </row>
    <row r="14" spans="2:19" x14ac:dyDescent="0.25">
      <c r="B14" s="1" t="s">
        <v>30</v>
      </c>
      <c r="C14" s="3">
        <v>25873</v>
      </c>
      <c r="D14" s="3">
        <v>5044</v>
      </c>
      <c r="E14" s="27">
        <f t="shared" si="0"/>
        <v>1.1441046528750311E-2</v>
      </c>
      <c r="F14" s="27">
        <f t="shared" si="1"/>
        <v>7.3635466484475824E-3</v>
      </c>
    </row>
    <row r="15" spans="2:19" s="43" customFormat="1" x14ac:dyDescent="0.25">
      <c r="B15" s="36" t="s">
        <v>183</v>
      </c>
      <c r="C15" s="48">
        <f>SUM(C9:C14)</f>
        <v>2261419</v>
      </c>
      <c r="D15" s="48">
        <f>SUM(D9:D14)</f>
        <v>684996</v>
      </c>
      <c r="E15" s="2"/>
      <c r="F15" s="2"/>
      <c r="G15" s="2"/>
      <c r="H15" s="2"/>
      <c r="I15" s="2"/>
      <c r="J15" s="2"/>
      <c r="K15" s="2"/>
    </row>
    <row r="16" spans="2:19" s="13" customForma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2:11" s="13" customFormat="1" x14ac:dyDescent="0.25">
      <c r="B17" s="66" t="s">
        <v>36</v>
      </c>
      <c r="C17" s="66"/>
      <c r="D17" s="66"/>
      <c r="E17" s="66"/>
      <c r="F17" s="66"/>
      <c r="G17" s="11"/>
      <c r="H17" s="11"/>
      <c r="I17" s="11"/>
      <c r="J17" s="11"/>
      <c r="K17" s="12"/>
    </row>
    <row r="18" spans="2:11" ht="66" customHeight="1" x14ac:dyDescent="0.25">
      <c r="B18" s="66"/>
      <c r="C18" s="66"/>
      <c r="D18" s="66"/>
      <c r="E18" s="66"/>
      <c r="F18" s="66"/>
    </row>
    <row r="19" spans="2:11" ht="16.899999999999999" customHeight="1" x14ac:dyDescent="0.25">
      <c r="B19" s="64" t="s">
        <v>35</v>
      </c>
      <c r="C19" s="64"/>
      <c r="D19" s="5"/>
      <c r="E19" s="5"/>
      <c r="F19" s="5"/>
    </row>
    <row r="20" spans="2:11" ht="16.899999999999999" customHeight="1" x14ac:dyDescent="0.25">
      <c r="B20" s="14"/>
      <c r="C20" s="14"/>
      <c r="D20" s="5"/>
      <c r="E20" s="5"/>
      <c r="F20" s="5"/>
    </row>
    <row r="23" spans="2:11" s="43" customFormat="1" x14ac:dyDescent="0.25">
      <c r="B23" s="4" t="s">
        <v>103</v>
      </c>
      <c r="C23" s="2"/>
      <c r="D23" s="6"/>
      <c r="E23" s="2"/>
      <c r="F23" s="2"/>
      <c r="G23" s="2"/>
      <c r="H23" s="4" t="s">
        <v>104</v>
      </c>
      <c r="I23" s="2"/>
      <c r="J23" s="2"/>
      <c r="K23" s="2"/>
    </row>
    <row r="24" spans="2:11" s="43" customFormat="1" x14ac:dyDescent="0.25">
      <c r="C24" s="2"/>
      <c r="D24" s="6"/>
      <c r="E24" s="2"/>
      <c r="F24" s="2"/>
      <c r="G24" s="2"/>
      <c r="H24" s="2"/>
      <c r="I24" s="2"/>
      <c r="J24" s="2"/>
      <c r="K24" s="2"/>
    </row>
    <row r="25" spans="2:11" s="43" customFormat="1" ht="43.5" customHeight="1" x14ac:dyDescent="0.25">
      <c r="B25" s="9"/>
      <c r="C25" s="44" t="s">
        <v>101</v>
      </c>
      <c r="D25" s="44" t="s">
        <v>102</v>
      </c>
      <c r="E25" s="2"/>
      <c r="F25" s="2"/>
      <c r="G25" s="2"/>
      <c r="H25" s="2"/>
      <c r="I25" s="2"/>
      <c r="J25" s="2"/>
      <c r="K25" s="2"/>
    </row>
    <row r="26" spans="2:11" s="43" customFormat="1" x14ac:dyDescent="0.25">
      <c r="B26" s="1" t="s">
        <v>28</v>
      </c>
      <c r="C26" s="1">
        <v>45.3</v>
      </c>
      <c r="D26" s="1">
        <v>15.3</v>
      </c>
      <c r="E26" s="2"/>
      <c r="F26" s="2"/>
      <c r="G26" s="2"/>
      <c r="H26" s="2"/>
      <c r="I26" s="2"/>
      <c r="J26" s="2"/>
      <c r="K26" s="2"/>
    </row>
    <row r="27" spans="2:11" s="43" customFormat="1" x14ac:dyDescent="0.25">
      <c r="B27" s="1" t="s">
        <v>31</v>
      </c>
      <c r="C27" s="1">
        <v>137.19999999999999</v>
      </c>
      <c r="D27" s="1">
        <v>36.6</v>
      </c>
      <c r="E27" s="2"/>
      <c r="F27" s="2"/>
      <c r="G27" s="2"/>
      <c r="H27" s="2"/>
      <c r="I27" s="2"/>
      <c r="J27" s="2"/>
      <c r="K27" s="2"/>
    </row>
    <row r="28" spans="2:11" s="43" customFormat="1" x14ac:dyDescent="0.25">
      <c r="B28" s="1" t="s">
        <v>32</v>
      </c>
      <c r="C28" s="1">
        <v>151.19999999999999</v>
      </c>
      <c r="D28" s="1">
        <v>12.8</v>
      </c>
      <c r="E28" s="2"/>
      <c r="F28" s="2"/>
      <c r="G28" s="2"/>
      <c r="H28" s="2"/>
      <c r="I28" s="2"/>
      <c r="J28" s="2"/>
      <c r="K28" s="2"/>
    </row>
    <row r="29" spans="2:11" s="43" customFormat="1" x14ac:dyDescent="0.25">
      <c r="B29" s="1" t="s">
        <v>29</v>
      </c>
      <c r="C29" s="1">
        <v>63.2</v>
      </c>
      <c r="D29" s="1">
        <v>17.399999999999999</v>
      </c>
      <c r="E29" s="2"/>
      <c r="F29" s="2"/>
      <c r="G29" s="2"/>
      <c r="H29" s="2"/>
      <c r="I29" s="2"/>
      <c r="J29" s="2"/>
      <c r="K29" s="2"/>
    </row>
    <row r="30" spans="2:11" s="43" customFormat="1" x14ac:dyDescent="0.25">
      <c r="B30" s="1" t="s">
        <v>33</v>
      </c>
      <c r="C30" s="1">
        <v>27.8</v>
      </c>
      <c r="D30" s="1">
        <v>26</v>
      </c>
      <c r="E30" s="2"/>
      <c r="F30" s="2"/>
      <c r="G30" s="2"/>
      <c r="H30" s="2"/>
      <c r="I30" s="2"/>
      <c r="J30" s="2"/>
      <c r="K30" s="2"/>
    </row>
    <row r="31" spans="2:11" s="43" customFormat="1" x14ac:dyDescent="0.25">
      <c r="B31" s="1" t="s">
        <v>30</v>
      </c>
      <c r="C31" s="1">
        <v>121.4</v>
      </c>
      <c r="D31" s="1">
        <v>23.7</v>
      </c>
      <c r="E31" s="2"/>
      <c r="F31" s="2"/>
      <c r="G31" s="2"/>
      <c r="H31" s="2"/>
      <c r="I31" s="2"/>
      <c r="J31" s="2"/>
      <c r="K31" s="2"/>
    </row>
    <row r="32" spans="2:11" s="13" customForma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pans="2:20" s="13" customFormat="1" x14ac:dyDescent="0.25">
      <c r="B33" s="66" t="s">
        <v>36</v>
      </c>
      <c r="C33" s="66"/>
      <c r="D33" s="66"/>
      <c r="E33" s="66"/>
      <c r="F33" s="66"/>
      <c r="G33" s="11"/>
      <c r="H33" s="11"/>
      <c r="I33" s="11"/>
      <c r="J33" s="11"/>
      <c r="K33" s="12"/>
    </row>
    <row r="34" spans="2:20" s="43" customFormat="1" ht="66" customHeight="1" x14ac:dyDescent="0.25">
      <c r="B34" s="66"/>
      <c r="C34" s="66"/>
      <c r="D34" s="66"/>
      <c r="E34" s="66"/>
      <c r="F34" s="66"/>
      <c r="G34" s="2"/>
      <c r="H34" s="2"/>
      <c r="I34" s="2"/>
      <c r="J34" s="2"/>
      <c r="K34" s="2"/>
    </row>
    <row r="35" spans="2:20" s="43" customFormat="1" ht="16.899999999999999" customHeight="1" x14ac:dyDescent="0.25">
      <c r="B35" s="64" t="s">
        <v>35</v>
      </c>
      <c r="C35" s="64"/>
      <c r="D35" s="17"/>
      <c r="E35" s="17"/>
      <c r="F35" s="17"/>
      <c r="G35" s="2"/>
      <c r="H35" s="2"/>
      <c r="I35" s="2"/>
      <c r="J35" s="2"/>
      <c r="K35" s="2"/>
    </row>
    <row r="38" spans="2:20" x14ac:dyDescent="0.25">
      <c r="B38" s="4" t="s">
        <v>162</v>
      </c>
      <c r="J38" s="4" t="s">
        <v>160</v>
      </c>
      <c r="T38" s="4" t="s">
        <v>161</v>
      </c>
    </row>
    <row r="40" spans="2:20" s="49" customFormat="1" ht="63.75" customHeight="1" x14ac:dyDescent="0.25">
      <c r="B40" s="50" t="s">
        <v>124</v>
      </c>
      <c r="C40" s="23" t="s">
        <v>159</v>
      </c>
      <c r="D40" s="23" t="s">
        <v>157</v>
      </c>
      <c r="E40" s="23" t="s">
        <v>101</v>
      </c>
      <c r="F40" s="23" t="s">
        <v>108</v>
      </c>
      <c r="G40" s="23" t="s">
        <v>158</v>
      </c>
      <c r="H40" s="23" t="s">
        <v>102</v>
      </c>
      <c r="I40" s="51"/>
      <c r="J40" s="51"/>
      <c r="K40" s="51"/>
    </row>
    <row r="41" spans="2:20" x14ac:dyDescent="0.25">
      <c r="B41" s="1" t="s">
        <v>125</v>
      </c>
      <c r="C41" s="3">
        <v>75052</v>
      </c>
      <c r="D41" s="29">
        <f>C41/$C$81</f>
        <v>0.14142982591686673</v>
      </c>
      <c r="E41" s="1">
        <v>95.9</v>
      </c>
      <c r="F41" s="3">
        <v>23130</v>
      </c>
      <c r="G41" s="29">
        <f>F41/$F$81</f>
        <v>0.16315733784784678</v>
      </c>
      <c r="H41" s="1">
        <v>29.5</v>
      </c>
    </row>
    <row r="42" spans="2:20" x14ac:dyDescent="0.25">
      <c r="B42" s="1" t="s">
        <v>126</v>
      </c>
      <c r="C42" s="3">
        <v>69697</v>
      </c>
      <c r="D42" s="29">
        <f t="shared" ref="D42:D80" si="2">C42/$C$81</f>
        <v>0.13133873283760406</v>
      </c>
      <c r="E42" s="1">
        <v>164.5</v>
      </c>
      <c r="F42" s="3">
        <v>20579</v>
      </c>
      <c r="G42" s="29">
        <f t="shared" ref="G42:G80" si="3">F42/$F$81</f>
        <v>0.14516276937184777</v>
      </c>
      <c r="H42" s="1">
        <v>48.6</v>
      </c>
    </row>
    <row r="43" spans="2:20" x14ac:dyDescent="0.25">
      <c r="B43" s="1" t="s">
        <v>148</v>
      </c>
      <c r="C43" s="3">
        <v>58083</v>
      </c>
      <c r="D43" s="29">
        <f t="shared" si="2"/>
        <v>0.10945302695103888</v>
      </c>
      <c r="E43" s="1">
        <v>172.4</v>
      </c>
      <c r="F43" s="3">
        <v>14183</v>
      </c>
      <c r="G43" s="29">
        <f t="shared" si="3"/>
        <v>0.10004585052728106</v>
      </c>
      <c r="H43" s="1">
        <v>42.1</v>
      </c>
    </row>
    <row r="44" spans="2:20" x14ac:dyDescent="0.25">
      <c r="B44" s="1" t="s">
        <v>127</v>
      </c>
      <c r="C44" s="3">
        <v>55133</v>
      </c>
      <c r="D44" s="29">
        <f t="shared" si="2"/>
        <v>0.1038939747411743</v>
      </c>
      <c r="E44" s="1">
        <v>177.7</v>
      </c>
      <c r="F44" s="3">
        <v>12633</v>
      </c>
      <c r="G44" s="29">
        <f t="shared" si="3"/>
        <v>8.9112263252565868E-2</v>
      </c>
      <c r="H44" s="1">
        <v>40.700000000000003</v>
      </c>
    </row>
    <row r="45" spans="2:20" x14ac:dyDescent="0.25">
      <c r="B45" s="1" t="s">
        <v>149</v>
      </c>
      <c r="C45" s="3">
        <v>53889</v>
      </c>
      <c r="D45" s="29">
        <f t="shared" si="2"/>
        <v>0.10154975069064157</v>
      </c>
      <c r="E45" s="1">
        <v>156.9</v>
      </c>
      <c r="F45" s="3">
        <v>11839</v>
      </c>
      <c r="G45" s="29">
        <f t="shared" si="3"/>
        <v>8.3511444997002082E-2</v>
      </c>
      <c r="H45" s="1">
        <v>34.5</v>
      </c>
    </row>
    <row r="46" spans="2:20" x14ac:dyDescent="0.25">
      <c r="B46" s="1" t="s">
        <v>150</v>
      </c>
      <c r="C46" s="3">
        <v>34088</v>
      </c>
      <c r="D46" s="29">
        <f t="shared" si="2"/>
        <v>6.4236261603343725E-2</v>
      </c>
      <c r="E46" s="1">
        <v>143.4</v>
      </c>
      <c r="F46" s="3">
        <v>6606</v>
      </c>
      <c r="G46" s="29">
        <f t="shared" si="3"/>
        <v>4.6598243572108775E-2</v>
      </c>
      <c r="H46" s="1">
        <v>27.8</v>
      </c>
    </row>
    <row r="47" spans="2:20" x14ac:dyDescent="0.25">
      <c r="B47" s="1" t="s">
        <v>128</v>
      </c>
      <c r="C47" s="3">
        <v>24644</v>
      </c>
      <c r="D47" s="29">
        <f t="shared" si="2"/>
        <v>4.6439756833865371E-2</v>
      </c>
      <c r="E47" s="1">
        <v>126.3</v>
      </c>
      <c r="F47" s="3">
        <v>8805</v>
      </c>
      <c r="G47" s="29">
        <f t="shared" si="3"/>
        <v>6.210982964765633E-2</v>
      </c>
      <c r="H47" s="1">
        <v>45.1</v>
      </c>
    </row>
    <row r="48" spans="2:20" x14ac:dyDescent="0.25">
      <c r="B48" s="1" t="s">
        <v>121</v>
      </c>
      <c r="C48" s="3">
        <v>18263</v>
      </c>
      <c r="D48" s="29">
        <f t="shared" si="2"/>
        <v>3.4415244240256583E-2</v>
      </c>
      <c r="E48" s="1">
        <v>77.8</v>
      </c>
      <c r="F48" s="3">
        <v>7032</v>
      </c>
      <c r="G48" s="29">
        <f t="shared" si="3"/>
        <v>4.9603216590836947E-2</v>
      </c>
      <c r="H48" s="1">
        <v>30</v>
      </c>
    </row>
    <row r="49" spans="2:8" x14ac:dyDescent="0.25">
      <c r="B49" s="1" t="s">
        <v>151</v>
      </c>
      <c r="C49" s="3">
        <v>15725</v>
      </c>
      <c r="D49" s="29">
        <f t="shared" si="2"/>
        <v>2.9632574915295119E-2</v>
      </c>
      <c r="E49" s="1">
        <v>182.9</v>
      </c>
      <c r="F49" s="3">
        <v>3283</v>
      </c>
      <c r="G49" s="29">
        <f t="shared" si="3"/>
        <v>2.3158043240574189E-2</v>
      </c>
      <c r="H49" s="1">
        <v>38.200000000000003</v>
      </c>
    </row>
    <row r="50" spans="2:8" x14ac:dyDescent="0.25">
      <c r="B50" s="1" t="s">
        <v>129</v>
      </c>
      <c r="C50" s="3">
        <v>12085</v>
      </c>
      <c r="D50" s="29">
        <f t="shared" si="2"/>
        <v>2.2773269815665596E-2</v>
      </c>
      <c r="E50" s="1">
        <v>122.3</v>
      </c>
      <c r="F50" s="3">
        <v>3918</v>
      </c>
      <c r="G50" s="29">
        <f t="shared" si="3"/>
        <v>2.7637287059570415E-2</v>
      </c>
      <c r="H50" s="1">
        <v>39.6</v>
      </c>
    </row>
    <row r="51" spans="2:8" x14ac:dyDescent="0.25">
      <c r="B51" s="1" t="s">
        <v>152</v>
      </c>
      <c r="C51" s="3">
        <v>11734</v>
      </c>
      <c r="D51" s="29">
        <f t="shared" si="2"/>
        <v>2.2111836823915609E-2</v>
      </c>
      <c r="E51" s="1">
        <v>200.7</v>
      </c>
      <c r="F51" s="3">
        <v>2362</v>
      </c>
      <c r="G51" s="29">
        <f t="shared" si="3"/>
        <v>1.6661376221211159E-2</v>
      </c>
      <c r="H51" s="1">
        <v>40.4</v>
      </c>
    </row>
    <row r="52" spans="2:8" x14ac:dyDescent="0.25">
      <c r="B52" s="1" t="s">
        <v>51</v>
      </c>
      <c r="C52" s="3">
        <v>7772</v>
      </c>
      <c r="D52" s="29">
        <f t="shared" si="2"/>
        <v>1.4645747042395782E-2</v>
      </c>
      <c r="E52" s="1">
        <v>146.4</v>
      </c>
      <c r="F52" s="3">
        <v>2333</v>
      </c>
      <c r="G52" s="29">
        <f t="shared" si="3"/>
        <v>1.6456812330264876E-2</v>
      </c>
      <c r="H52" s="1">
        <v>44</v>
      </c>
    </row>
    <row r="53" spans="2:8" x14ac:dyDescent="0.25">
      <c r="B53" s="1" t="s">
        <v>130</v>
      </c>
      <c r="C53" s="3">
        <v>7723</v>
      </c>
      <c r="D53" s="29">
        <f t="shared" si="2"/>
        <v>1.4553410242977693E-2</v>
      </c>
      <c r="E53" s="1">
        <v>142.1</v>
      </c>
      <c r="F53" s="3">
        <v>1671</v>
      </c>
      <c r="G53" s="29">
        <f t="shared" si="3"/>
        <v>1.1787112474870383E-2</v>
      </c>
      <c r="H53" s="1">
        <v>30.7</v>
      </c>
    </row>
    <row r="54" spans="2:8" x14ac:dyDescent="0.25">
      <c r="B54" s="1" t="s">
        <v>131</v>
      </c>
      <c r="C54" s="3">
        <v>7565</v>
      </c>
      <c r="D54" s="29">
        <f t="shared" si="2"/>
        <v>1.42556711754663E-2</v>
      </c>
      <c r="E54" s="1">
        <v>149.4</v>
      </c>
      <c r="F54" s="3">
        <v>2195</v>
      </c>
      <c r="G54" s="29">
        <f t="shared" si="3"/>
        <v>1.5483370366451522E-2</v>
      </c>
      <c r="H54" s="1">
        <v>43.4</v>
      </c>
    </row>
    <row r="55" spans="2:8" x14ac:dyDescent="0.25">
      <c r="B55" s="1" t="s">
        <v>132</v>
      </c>
      <c r="C55" s="3">
        <v>7534</v>
      </c>
      <c r="D55" s="29">
        <f t="shared" si="2"/>
        <v>1.4197254016650774E-2</v>
      </c>
      <c r="E55" s="1">
        <v>149.5</v>
      </c>
      <c r="F55" s="3">
        <v>1473</v>
      </c>
      <c r="G55" s="29">
        <f t="shared" si="3"/>
        <v>1.0390434874616442E-2</v>
      </c>
      <c r="H55" s="1">
        <v>29.2</v>
      </c>
    </row>
    <row r="56" spans="2:8" x14ac:dyDescent="0.25">
      <c r="B56" s="1" t="s">
        <v>153</v>
      </c>
      <c r="C56" s="3">
        <v>7292</v>
      </c>
      <c r="D56" s="29">
        <f t="shared" si="2"/>
        <v>1.3741223292994086E-2</v>
      </c>
      <c r="E56" s="1">
        <v>167.2</v>
      </c>
      <c r="F56" s="3">
        <v>1506</v>
      </c>
      <c r="G56" s="29">
        <f t="shared" si="3"/>
        <v>1.0623214474658766E-2</v>
      </c>
      <c r="H56" s="1">
        <v>34.5</v>
      </c>
    </row>
    <row r="57" spans="2:8" x14ac:dyDescent="0.25">
      <c r="B57" s="1" t="s">
        <v>133</v>
      </c>
      <c r="C57" s="3">
        <v>7041</v>
      </c>
      <c r="D57" s="29">
        <f t="shared" si="2"/>
        <v>1.3268232749036117E-2</v>
      </c>
      <c r="E57" s="1">
        <v>131.1</v>
      </c>
      <c r="F57" s="3">
        <v>1864</v>
      </c>
      <c r="G57" s="29">
        <f t="shared" si="3"/>
        <v>1.3148520438754276E-2</v>
      </c>
      <c r="H57" s="1">
        <v>34.700000000000003</v>
      </c>
    </row>
    <row r="58" spans="2:8" x14ac:dyDescent="0.25">
      <c r="B58" s="1" t="s">
        <v>49</v>
      </c>
      <c r="C58" s="3">
        <v>6724</v>
      </c>
      <c r="D58" s="29">
        <f t="shared" si="2"/>
        <v>1.2670870189535414E-2</v>
      </c>
      <c r="E58" s="1">
        <v>150.80000000000001</v>
      </c>
      <c r="F58" s="3">
        <v>2342</v>
      </c>
      <c r="G58" s="29">
        <f t="shared" si="3"/>
        <v>1.6520297675730964E-2</v>
      </c>
      <c r="H58" s="1">
        <v>52.5</v>
      </c>
    </row>
    <row r="59" spans="2:8" x14ac:dyDescent="0.25">
      <c r="B59" s="1" t="s">
        <v>134</v>
      </c>
      <c r="C59" s="3">
        <v>5918</v>
      </c>
      <c r="D59" s="29">
        <f t="shared" si="2"/>
        <v>1.1152024060331734E-2</v>
      </c>
      <c r="E59" s="1">
        <v>129.6</v>
      </c>
      <c r="F59" s="3">
        <v>1685</v>
      </c>
      <c r="G59" s="29">
        <f t="shared" si="3"/>
        <v>1.1885867456706521E-2</v>
      </c>
      <c r="H59" s="1">
        <v>36.9</v>
      </c>
    </row>
    <row r="60" spans="2:8" x14ac:dyDescent="0.25">
      <c r="B60" s="1" t="s">
        <v>122</v>
      </c>
      <c r="C60" s="3">
        <v>5228</v>
      </c>
      <c r="D60" s="29">
        <f t="shared" si="2"/>
        <v>9.8517711705667973E-3</v>
      </c>
      <c r="E60" s="1">
        <v>186.2</v>
      </c>
      <c r="F60" s="3">
        <v>860</v>
      </c>
      <c r="G60" s="29">
        <f t="shared" si="3"/>
        <v>6.0663774556484326E-3</v>
      </c>
      <c r="H60" s="1">
        <v>30.6</v>
      </c>
    </row>
    <row r="61" spans="2:8" x14ac:dyDescent="0.25">
      <c r="B61" s="1" t="s">
        <v>154</v>
      </c>
      <c r="C61" s="3">
        <v>5083</v>
      </c>
      <c r="D61" s="29">
        <f t="shared" si="2"/>
        <v>9.5785296212683689E-3</v>
      </c>
      <c r="E61" s="1">
        <v>174.5</v>
      </c>
      <c r="F61" s="3">
        <v>1121</v>
      </c>
      <c r="G61" s="29">
        <f t="shared" si="3"/>
        <v>7.9074524741649908E-3</v>
      </c>
      <c r="H61" s="1">
        <v>38.5</v>
      </c>
    </row>
    <row r="62" spans="2:8" x14ac:dyDescent="0.25">
      <c r="B62" s="1" t="s">
        <v>135</v>
      </c>
      <c r="C62" s="3">
        <v>4745</v>
      </c>
      <c r="D62" s="29">
        <f t="shared" si="2"/>
        <v>8.9415941477313417E-3</v>
      </c>
      <c r="E62" s="1">
        <v>94</v>
      </c>
      <c r="F62" s="3">
        <v>1323</v>
      </c>
      <c r="G62" s="29">
        <f t="shared" si="3"/>
        <v>9.3323457835149722E-3</v>
      </c>
      <c r="H62" s="1">
        <v>26.2</v>
      </c>
    </row>
    <row r="63" spans="2:8" x14ac:dyDescent="0.25">
      <c r="B63" s="1" t="s">
        <v>136</v>
      </c>
      <c r="C63" s="3">
        <v>4061</v>
      </c>
      <c r="D63" s="29">
        <f t="shared" si="2"/>
        <v>7.6526478048339255E-3</v>
      </c>
      <c r="E63" s="1">
        <v>113.6</v>
      </c>
      <c r="F63" s="3">
        <v>1186</v>
      </c>
      <c r="G63" s="29">
        <f t="shared" si="3"/>
        <v>8.3659577469756292E-3</v>
      </c>
      <c r="H63" s="1">
        <v>42.3</v>
      </c>
    </row>
    <row r="64" spans="2:8" x14ac:dyDescent="0.25">
      <c r="B64" s="1" t="s">
        <v>137</v>
      </c>
      <c r="C64" s="3">
        <v>3670</v>
      </c>
      <c r="D64" s="29">
        <f t="shared" si="2"/>
        <v>6.9158378339671282E-3</v>
      </c>
      <c r="E64" s="1">
        <v>136.9</v>
      </c>
      <c r="F64" s="3">
        <v>633</v>
      </c>
      <c r="G64" s="29">
        <f t="shared" si="3"/>
        <v>4.4651359644482065E-3</v>
      </c>
      <c r="H64" s="1">
        <v>23.6</v>
      </c>
    </row>
    <row r="65" spans="2:8" x14ac:dyDescent="0.25">
      <c r="B65" s="1" t="s">
        <v>155</v>
      </c>
      <c r="C65" s="3">
        <v>3433</v>
      </c>
      <c r="D65" s="29">
        <f t="shared" si="2"/>
        <v>6.4692292327000415E-3</v>
      </c>
      <c r="E65" s="1">
        <v>138.1</v>
      </c>
      <c r="F65" s="3">
        <v>745</v>
      </c>
      <c r="G65" s="29">
        <f t="shared" si="3"/>
        <v>5.2551758191373048E-3</v>
      </c>
      <c r="H65" s="1">
        <v>30</v>
      </c>
    </row>
    <row r="66" spans="2:8" x14ac:dyDescent="0.25">
      <c r="B66" s="1" t="s">
        <v>138</v>
      </c>
      <c r="C66" s="3">
        <v>3078</v>
      </c>
      <c r="D66" s="29">
        <f t="shared" si="2"/>
        <v>5.8002585430383703E-3</v>
      </c>
      <c r="E66" s="1">
        <v>109.9</v>
      </c>
      <c r="F66" s="3">
        <v>1186</v>
      </c>
      <c r="G66" s="29">
        <f t="shared" si="3"/>
        <v>8.3659577469756292E-3</v>
      </c>
      <c r="H66" s="1">
        <v>42.3</v>
      </c>
    </row>
    <row r="67" spans="2:8" x14ac:dyDescent="0.25">
      <c r="B67" s="1" t="s">
        <v>52</v>
      </c>
      <c r="C67" s="3">
        <v>2894</v>
      </c>
      <c r="D67" s="29">
        <f t="shared" si="2"/>
        <v>5.4535244391010545E-3</v>
      </c>
      <c r="E67" s="1">
        <v>136.1</v>
      </c>
      <c r="F67" s="3">
        <v>832</v>
      </c>
      <c r="G67" s="29">
        <f t="shared" si="3"/>
        <v>5.8688674919761576E-3</v>
      </c>
      <c r="H67" s="1">
        <v>39.1</v>
      </c>
    </row>
    <row r="68" spans="2:8" x14ac:dyDescent="0.25">
      <c r="B68" s="1" t="s">
        <v>139</v>
      </c>
      <c r="C68" s="3">
        <v>1769</v>
      </c>
      <c r="D68" s="29">
        <f t="shared" si="2"/>
        <v>3.333546901440831E-3</v>
      </c>
      <c r="E68" s="1">
        <v>121</v>
      </c>
      <c r="F68" s="3">
        <v>490</v>
      </c>
      <c r="G68" s="29">
        <f t="shared" si="3"/>
        <v>3.4564243642648046E-3</v>
      </c>
      <c r="H68" s="1">
        <v>33.5</v>
      </c>
    </row>
    <row r="69" spans="2:8" x14ac:dyDescent="0.25">
      <c r="B69" s="1" t="s">
        <v>140</v>
      </c>
      <c r="C69" s="3">
        <v>1554</v>
      </c>
      <c r="D69" s="29">
        <f t="shared" si="2"/>
        <v>2.9283956386879882E-3</v>
      </c>
      <c r="E69" s="1">
        <v>92.8</v>
      </c>
      <c r="F69" s="3">
        <v>574</v>
      </c>
      <c r="G69" s="29">
        <f t="shared" si="3"/>
        <v>4.0489542552816279E-3</v>
      </c>
      <c r="H69" s="1">
        <v>34.299999999999997</v>
      </c>
    </row>
    <row r="70" spans="2:8" x14ac:dyDescent="0.25">
      <c r="B70" s="1" t="s">
        <v>141</v>
      </c>
      <c r="C70" s="3">
        <v>1492</v>
      </c>
      <c r="D70" s="29">
        <f t="shared" si="2"/>
        <v>2.811561321056936E-3</v>
      </c>
      <c r="E70" s="1">
        <v>71</v>
      </c>
      <c r="F70" s="3">
        <v>695</v>
      </c>
      <c r="G70" s="29">
        <f t="shared" si="3"/>
        <v>4.9024794554368145E-3</v>
      </c>
      <c r="H70" s="1">
        <v>33.1</v>
      </c>
    </row>
    <row r="71" spans="2:8" x14ac:dyDescent="0.25">
      <c r="B71" s="1" t="s">
        <v>142</v>
      </c>
      <c r="C71" s="3">
        <v>1410</v>
      </c>
      <c r="D71" s="29">
        <f t="shared" si="2"/>
        <v>2.6570385138674798E-3</v>
      </c>
      <c r="E71" s="1">
        <v>135.1</v>
      </c>
      <c r="F71" s="3">
        <v>405</v>
      </c>
      <c r="G71" s="29">
        <f t="shared" si="3"/>
        <v>2.8568405459739711E-3</v>
      </c>
      <c r="H71" s="1">
        <v>38.799999999999997</v>
      </c>
    </row>
    <row r="72" spans="2:8" x14ac:dyDescent="0.25">
      <c r="B72" s="1" t="s">
        <v>143</v>
      </c>
      <c r="C72" s="3">
        <v>1263</v>
      </c>
      <c r="D72" s="29">
        <f t="shared" si="2"/>
        <v>2.3800281156132106E-3</v>
      </c>
      <c r="E72" s="1">
        <v>124.2</v>
      </c>
      <c r="F72" s="3">
        <v>433</v>
      </c>
      <c r="G72" s="29">
        <f t="shared" si="3"/>
        <v>3.0543505096462457E-3</v>
      </c>
      <c r="H72" s="1">
        <v>42.6</v>
      </c>
    </row>
    <row r="73" spans="2:8" x14ac:dyDescent="0.25">
      <c r="B73" s="1" t="s">
        <v>50</v>
      </c>
      <c r="C73" s="3">
        <v>988</v>
      </c>
      <c r="D73" s="29">
        <f t="shared" si="2"/>
        <v>1.861811384185156E-3</v>
      </c>
      <c r="E73" s="1">
        <v>94.9</v>
      </c>
      <c r="F73" s="3">
        <v>316</v>
      </c>
      <c r="G73" s="29">
        <f t="shared" si="3"/>
        <v>2.2290410185870982E-3</v>
      </c>
      <c r="H73" s="1">
        <v>30.3</v>
      </c>
    </row>
    <row r="74" spans="2:8" ht="15.75" x14ac:dyDescent="0.25">
      <c r="B74" s="63" t="s">
        <v>54</v>
      </c>
      <c r="C74" s="61">
        <v>936</v>
      </c>
      <c r="D74" s="62">
        <f t="shared" si="2"/>
        <v>1.7638213113333058E-3</v>
      </c>
      <c r="E74" s="60">
        <v>66.2</v>
      </c>
      <c r="F74" s="61">
        <v>260</v>
      </c>
      <c r="G74" s="62">
        <f t="shared" si="3"/>
        <v>1.8340210912425492E-3</v>
      </c>
      <c r="H74" s="60">
        <v>18.399999999999999</v>
      </c>
    </row>
    <row r="75" spans="2:8" x14ac:dyDescent="0.25">
      <c r="B75" s="1" t="s">
        <v>144</v>
      </c>
      <c r="C75" s="3">
        <v>835</v>
      </c>
      <c r="D75" s="29">
        <f t="shared" si="2"/>
        <v>1.5734944390633657E-3</v>
      </c>
      <c r="E75" s="1">
        <v>119.6</v>
      </c>
      <c r="F75" s="3">
        <v>269</v>
      </c>
      <c r="G75" s="29">
        <f t="shared" si="3"/>
        <v>1.8975064367086375E-3</v>
      </c>
      <c r="H75" s="1">
        <v>38.5</v>
      </c>
    </row>
    <row r="76" spans="2:8" x14ac:dyDescent="0.25">
      <c r="B76" s="1" t="s">
        <v>145</v>
      </c>
      <c r="C76" s="3">
        <v>761</v>
      </c>
      <c r="D76" s="29">
        <f t="shared" si="2"/>
        <v>1.4340470276972711E-3</v>
      </c>
      <c r="E76" s="1">
        <v>126</v>
      </c>
      <c r="F76" s="3">
        <v>202</v>
      </c>
      <c r="G76" s="29">
        <f t="shared" si="3"/>
        <v>1.4248933093499805E-3</v>
      </c>
      <c r="H76" s="1">
        <v>33.5</v>
      </c>
    </row>
    <row r="77" spans="2:8" x14ac:dyDescent="0.25">
      <c r="B77" s="1" t="s">
        <v>146</v>
      </c>
      <c r="C77" s="3">
        <v>497</v>
      </c>
      <c r="D77" s="29">
        <f t="shared" si="2"/>
        <v>9.3655896552633856E-4</v>
      </c>
      <c r="E77" s="1">
        <v>160.6</v>
      </c>
      <c r="F77" s="3">
        <v>91</v>
      </c>
      <c r="G77" s="29">
        <f t="shared" si="3"/>
        <v>6.4190738193489229E-4</v>
      </c>
      <c r="H77" s="1">
        <v>29.4</v>
      </c>
    </row>
    <row r="78" spans="2:8" x14ac:dyDescent="0.25">
      <c r="B78" s="1" t="s">
        <v>123</v>
      </c>
      <c r="C78" s="3">
        <v>403</v>
      </c>
      <c r="D78" s="29">
        <f t="shared" si="2"/>
        <v>7.5942306460184E-4</v>
      </c>
      <c r="E78" s="1">
        <v>183.1</v>
      </c>
      <c r="F78" s="3">
        <v>69</v>
      </c>
      <c r="G78" s="29">
        <f t="shared" si="3"/>
        <v>4.8672098190667652E-4</v>
      </c>
      <c r="H78" s="1">
        <v>31.3</v>
      </c>
    </row>
    <row r="79" spans="2:8" x14ac:dyDescent="0.25">
      <c r="B79" s="1" t="s">
        <v>94</v>
      </c>
      <c r="C79" s="3">
        <v>378</v>
      </c>
      <c r="D79" s="29">
        <f t="shared" si="2"/>
        <v>7.1231245265383498E-4</v>
      </c>
      <c r="E79" s="1">
        <v>119.1</v>
      </c>
      <c r="F79" s="3">
        <v>147</v>
      </c>
      <c r="G79" s="29">
        <f t="shared" si="3"/>
        <v>1.0369273092794412E-3</v>
      </c>
      <c r="H79" s="1">
        <v>46.3</v>
      </c>
    </row>
    <row r="80" spans="2:8" x14ac:dyDescent="0.25">
      <c r="B80" s="1" t="s">
        <v>147</v>
      </c>
      <c r="C80" s="3">
        <v>226</v>
      </c>
      <c r="D80" s="29">
        <f t="shared" si="2"/>
        <v>4.2587993200996486E-4</v>
      </c>
      <c r="E80" s="1">
        <v>133.1</v>
      </c>
      <c r="F80" s="3">
        <v>49</v>
      </c>
      <c r="G80" s="29">
        <f t="shared" si="3"/>
        <v>3.4564243642648047E-4</v>
      </c>
      <c r="H80" s="1">
        <v>28.8</v>
      </c>
    </row>
    <row r="81" spans="2:8" x14ac:dyDescent="0.25">
      <c r="B81" s="1" t="s">
        <v>156</v>
      </c>
      <c r="C81" s="3">
        <f>SUM(C41:C80)</f>
        <v>530666</v>
      </c>
      <c r="D81" s="28">
        <f>SUM(D41:D80)</f>
        <v>0.99999999999999989</v>
      </c>
      <c r="E81" s="1">
        <v>137.19999999999999</v>
      </c>
      <c r="F81" s="3">
        <v>141765</v>
      </c>
      <c r="G81" s="28">
        <f>SUM(G41:G80)</f>
        <v>0.99689627199943565</v>
      </c>
      <c r="H81" s="7">
        <v>36.6</v>
      </c>
    </row>
  </sheetData>
  <mergeCells count="5">
    <mergeCell ref="B35:C35"/>
    <mergeCell ref="B3:J3"/>
    <mergeCell ref="B17:F18"/>
    <mergeCell ref="B19:C19"/>
    <mergeCell ref="B33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43"/>
  <sheetViews>
    <sheetView topLeftCell="A30" zoomScale="80" zoomScaleNormal="80" workbookViewId="0">
      <selection activeCell="AH18" sqref="AH18"/>
    </sheetView>
  </sheetViews>
  <sheetFormatPr defaultRowHeight="15" x14ac:dyDescent="0.25"/>
  <cols>
    <col min="1" max="1" width="5" customWidth="1"/>
    <col min="2" max="2" width="22.42578125" customWidth="1"/>
    <col min="3" max="3" width="12.28515625" customWidth="1"/>
    <col min="4" max="4" width="7.85546875" customWidth="1"/>
    <col min="5" max="5" width="19.85546875" customWidth="1"/>
    <col min="6" max="6" width="27.140625" customWidth="1"/>
    <col min="7" max="7" width="6.85546875" customWidth="1"/>
    <col min="8" max="8" width="10.7109375" customWidth="1"/>
    <col min="15" max="15" width="7.85546875" customWidth="1"/>
    <col min="16" max="16" width="9.85546875" customWidth="1"/>
    <col min="17" max="17" width="10.42578125" customWidth="1"/>
    <col min="28" max="28" width="25.5703125" customWidth="1"/>
    <col min="30" max="30" width="14.28515625" customWidth="1"/>
    <col min="31" max="31" width="19.28515625" customWidth="1"/>
    <col min="32" max="32" width="27.140625" customWidth="1"/>
    <col min="33" max="33" width="8.7109375" customWidth="1"/>
  </cols>
  <sheetData>
    <row r="1" spans="2:42" x14ac:dyDescent="0.25">
      <c r="B1" s="65" t="s">
        <v>85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2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2:42" s="13" customForma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2:42" s="13" customForma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</row>
    <row r="4" spans="2:42" x14ac:dyDescent="0.25">
      <c r="B4" s="4" t="s">
        <v>39</v>
      </c>
      <c r="C4" s="2"/>
      <c r="D4" s="2"/>
      <c r="E4" s="6"/>
      <c r="F4" s="6"/>
      <c r="G4" s="6"/>
      <c r="H4" s="16" t="s">
        <v>67</v>
      </c>
      <c r="I4" s="16" t="s">
        <v>63</v>
      </c>
      <c r="J4" s="2"/>
      <c r="K4" s="2"/>
      <c r="L4" s="2"/>
      <c r="M4" s="2"/>
      <c r="N4" s="2"/>
      <c r="O4" s="2"/>
      <c r="P4" s="16"/>
      <c r="Q4" s="30" t="s">
        <v>74</v>
      </c>
      <c r="R4" s="16" t="s">
        <v>75</v>
      </c>
      <c r="S4" s="2"/>
      <c r="T4" s="2"/>
      <c r="U4" s="2"/>
      <c r="V4" s="2"/>
      <c r="W4" s="2"/>
      <c r="AB4" s="4" t="s">
        <v>64</v>
      </c>
      <c r="AC4" s="2"/>
      <c r="AD4" s="6"/>
      <c r="AE4" s="6"/>
      <c r="AF4" s="6"/>
      <c r="AG4" s="6"/>
      <c r="AH4" s="4" t="s">
        <v>65</v>
      </c>
      <c r="AI4" s="2"/>
      <c r="AP4" s="4" t="s">
        <v>83</v>
      </c>
    </row>
    <row r="5" spans="2:42" x14ac:dyDescent="0.25">
      <c r="C5" s="2"/>
      <c r="D5" s="2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AC5" s="2"/>
      <c r="AD5" s="6"/>
      <c r="AE5" s="6"/>
      <c r="AF5" s="6"/>
      <c r="AG5" s="6"/>
      <c r="AH5" s="2"/>
      <c r="AI5" s="2"/>
    </row>
    <row r="6" spans="2:42" s="25" customFormat="1" ht="50.25" customHeight="1" x14ac:dyDescent="0.25">
      <c r="B6" s="21" t="s">
        <v>72</v>
      </c>
      <c r="C6" s="23" t="s">
        <v>69</v>
      </c>
      <c r="D6" s="23" t="s">
        <v>73</v>
      </c>
      <c r="E6" s="23" t="s">
        <v>70</v>
      </c>
      <c r="F6" s="23" t="s">
        <v>78</v>
      </c>
      <c r="G6" s="19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B6" s="21" t="s">
        <v>72</v>
      </c>
      <c r="AC6" s="22" t="s">
        <v>14</v>
      </c>
      <c r="AD6" s="26" t="s">
        <v>79</v>
      </c>
      <c r="AE6" s="23" t="s">
        <v>80</v>
      </c>
      <c r="AF6" s="23" t="s">
        <v>81</v>
      </c>
      <c r="AG6" s="20"/>
      <c r="AH6" s="24"/>
      <c r="AI6" s="24"/>
    </row>
    <row r="7" spans="2:42" x14ac:dyDescent="0.25">
      <c r="B7" s="1" t="s">
        <v>0</v>
      </c>
      <c r="C7" s="3">
        <v>936</v>
      </c>
      <c r="D7" s="29">
        <f t="shared" ref="D7:D35" si="0">C7/$C$36</f>
        <v>0.32934553131597466</v>
      </c>
      <c r="E7" s="1">
        <v>66.2</v>
      </c>
      <c r="F7" s="1">
        <v>48.3</v>
      </c>
      <c r="G7" s="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AB7" s="1" t="s">
        <v>0</v>
      </c>
      <c r="AC7" s="3">
        <v>260</v>
      </c>
      <c r="AD7" s="29">
        <f>AC7/$AC$34</f>
        <v>0.19711902956785443</v>
      </c>
      <c r="AE7" s="1">
        <v>18.399999999999999</v>
      </c>
      <c r="AF7" s="1">
        <v>11.4</v>
      </c>
      <c r="AG7" s="20"/>
      <c r="AH7" s="2"/>
      <c r="AI7" s="2"/>
    </row>
    <row r="8" spans="2:42" x14ac:dyDescent="0.25">
      <c r="B8" s="1" t="s">
        <v>17</v>
      </c>
      <c r="C8" s="3">
        <v>197</v>
      </c>
      <c r="D8" s="29">
        <f t="shared" si="0"/>
        <v>6.9317382125263893E-2</v>
      </c>
      <c r="E8" s="1">
        <v>13.9</v>
      </c>
      <c r="F8" s="1">
        <v>8.9</v>
      </c>
      <c r="G8" s="1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AB8" s="1" t="s">
        <v>66</v>
      </c>
      <c r="AC8" s="3">
        <v>152</v>
      </c>
      <c r="AD8" s="29">
        <f t="shared" ref="AD8:AD33" si="1">AC8/$AC$34</f>
        <v>0.1152388172858226</v>
      </c>
      <c r="AE8" s="1">
        <v>10.8</v>
      </c>
      <c r="AF8" s="1">
        <v>5.5</v>
      </c>
      <c r="AG8" s="20"/>
      <c r="AH8" s="2"/>
      <c r="AI8" s="2"/>
    </row>
    <row r="9" spans="2:42" x14ac:dyDescent="0.25">
      <c r="B9" s="1" t="s">
        <v>15</v>
      </c>
      <c r="C9" s="3">
        <v>185</v>
      </c>
      <c r="D9" s="29">
        <f t="shared" si="0"/>
        <v>6.5095003518648845E-2</v>
      </c>
      <c r="E9" s="1">
        <v>13.1</v>
      </c>
      <c r="F9" s="1">
        <v>7.4</v>
      </c>
      <c r="G9" s="19"/>
      <c r="H9" s="2"/>
      <c r="I9" s="2"/>
      <c r="J9" s="2"/>
      <c r="K9" s="2"/>
      <c r="L9" s="2"/>
      <c r="M9" s="2"/>
      <c r="N9" s="2"/>
      <c r="O9" s="2"/>
      <c r="P9" s="27"/>
      <c r="Q9" s="2"/>
      <c r="R9" s="2"/>
      <c r="S9" s="2"/>
      <c r="T9" s="2"/>
      <c r="U9" s="2"/>
      <c r="V9" s="2"/>
      <c r="AB9" s="1" t="s">
        <v>2</v>
      </c>
      <c r="AC9" s="3">
        <v>110</v>
      </c>
      <c r="AD9" s="29">
        <f t="shared" si="1"/>
        <v>8.3396512509476883E-2</v>
      </c>
      <c r="AE9" s="1">
        <v>7.8</v>
      </c>
      <c r="AF9" s="1">
        <v>3.9</v>
      </c>
      <c r="AG9" s="20"/>
      <c r="AH9" s="2"/>
      <c r="AI9" s="2"/>
    </row>
    <row r="10" spans="2:42" x14ac:dyDescent="0.25">
      <c r="B10" s="1" t="s">
        <v>71</v>
      </c>
      <c r="C10" s="3">
        <v>177</v>
      </c>
      <c r="D10" s="29">
        <f t="shared" si="0"/>
        <v>6.2280084447572132E-2</v>
      </c>
      <c r="E10" s="1">
        <v>12.5</v>
      </c>
      <c r="F10" s="1">
        <v>6.8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B10" s="1" t="s">
        <v>71</v>
      </c>
      <c r="AC10" s="3">
        <v>97</v>
      </c>
      <c r="AD10" s="29">
        <f t="shared" si="1"/>
        <v>7.3540561031084153E-2</v>
      </c>
      <c r="AE10" s="1">
        <v>6.9</v>
      </c>
      <c r="AF10" s="1">
        <v>3.4</v>
      </c>
      <c r="AG10" s="20"/>
      <c r="AH10" s="2"/>
      <c r="AI10" s="2"/>
    </row>
    <row r="11" spans="2:42" x14ac:dyDescent="0.25">
      <c r="B11" s="1" t="s">
        <v>16</v>
      </c>
      <c r="C11" s="3">
        <v>133</v>
      </c>
      <c r="D11" s="29">
        <f t="shared" si="0"/>
        <v>4.6798029556650245E-2</v>
      </c>
      <c r="E11" s="1">
        <v>9.4</v>
      </c>
      <c r="F11" s="1">
        <v>6.6</v>
      </c>
      <c r="G11" s="1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AB11" s="1" t="s">
        <v>3</v>
      </c>
      <c r="AC11" s="3">
        <v>87</v>
      </c>
      <c r="AD11" s="29">
        <f t="shared" si="1"/>
        <v>6.5959059893858987E-2</v>
      </c>
      <c r="AE11" s="1">
        <v>6.2</v>
      </c>
      <c r="AF11" s="1">
        <v>2.9</v>
      </c>
      <c r="AG11" s="20"/>
      <c r="AH11" s="2"/>
      <c r="AI11" s="2"/>
    </row>
    <row r="12" spans="2:42" x14ac:dyDescent="0.25">
      <c r="B12" s="1" t="s">
        <v>2</v>
      </c>
      <c r="C12" s="3">
        <v>128</v>
      </c>
      <c r="D12" s="29">
        <f t="shared" si="0"/>
        <v>4.5038705137227304E-2</v>
      </c>
      <c r="E12" s="1">
        <v>9.1</v>
      </c>
      <c r="F12" s="1">
        <v>4.7</v>
      </c>
      <c r="G12" s="1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AB12" s="1" t="s">
        <v>57</v>
      </c>
      <c r="AC12" s="3">
        <v>74</v>
      </c>
      <c r="AD12" s="29">
        <f t="shared" si="1"/>
        <v>5.6103108415466264E-2</v>
      </c>
      <c r="AE12" s="1">
        <v>5.2</v>
      </c>
      <c r="AF12" s="1">
        <v>3.3</v>
      </c>
      <c r="AG12" s="20"/>
      <c r="AH12" s="2"/>
      <c r="AI12" s="2"/>
    </row>
    <row r="13" spans="2:42" x14ac:dyDescent="0.25">
      <c r="B13" s="1" t="s">
        <v>4</v>
      </c>
      <c r="C13" s="3">
        <v>92</v>
      </c>
      <c r="D13" s="29">
        <f t="shared" si="0"/>
        <v>3.2371569317382123E-2</v>
      </c>
      <c r="E13" s="1">
        <v>6.5</v>
      </c>
      <c r="F13" s="1">
        <v>5.3</v>
      </c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B13" s="1" t="s">
        <v>4</v>
      </c>
      <c r="AC13" s="3">
        <v>63</v>
      </c>
      <c r="AD13" s="29">
        <f t="shared" si="1"/>
        <v>4.7763457164518575E-2</v>
      </c>
      <c r="AE13" s="1">
        <v>4.5</v>
      </c>
      <c r="AF13" s="1">
        <v>2.8</v>
      </c>
      <c r="AG13" s="20"/>
      <c r="AH13" s="2"/>
      <c r="AI13" s="2"/>
    </row>
    <row r="14" spans="2:42" x14ac:dyDescent="0.25">
      <c r="B14" s="1" t="s">
        <v>3</v>
      </c>
      <c r="C14" s="3">
        <v>89</v>
      </c>
      <c r="D14" s="29">
        <f t="shared" si="0"/>
        <v>3.1315974665728358E-2</v>
      </c>
      <c r="E14" s="1">
        <v>6.3</v>
      </c>
      <c r="F14" s="1">
        <v>2.9</v>
      </c>
      <c r="G14" s="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AB14" s="1" t="s">
        <v>58</v>
      </c>
      <c r="AC14" s="3">
        <v>61</v>
      </c>
      <c r="AD14" s="29">
        <f t="shared" si="1"/>
        <v>4.6247156937073541E-2</v>
      </c>
      <c r="AE14" s="1">
        <v>4.3</v>
      </c>
      <c r="AF14" s="1">
        <v>3</v>
      </c>
      <c r="AG14" s="20"/>
      <c r="AH14" s="2"/>
      <c r="AI14" s="2"/>
    </row>
    <row r="15" spans="2:42" x14ac:dyDescent="0.25">
      <c r="B15" s="1" t="s">
        <v>20</v>
      </c>
      <c r="C15" s="3">
        <v>89</v>
      </c>
      <c r="D15" s="29">
        <f t="shared" si="0"/>
        <v>3.1315974665728358E-2</v>
      </c>
      <c r="E15" s="1">
        <v>6.3</v>
      </c>
      <c r="F15" s="1">
        <v>2.6</v>
      </c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AB15" s="1" t="s">
        <v>18</v>
      </c>
      <c r="AC15" s="3">
        <v>60</v>
      </c>
      <c r="AD15" s="29">
        <f t="shared" si="1"/>
        <v>4.5489006823351025E-2</v>
      </c>
      <c r="AE15" s="1">
        <v>4.2</v>
      </c>
      <c r="AF15" s="1">
        <v>2.1</v>
      </c>
      <c r="AG15" s="20"/>
      <c r="AH15" s="2"/>
      <c r="AI15" s="2"/>
    </row>
    <row r="16" spans="2:42" x14ac:dyDescent="0.25">
      <c r="B16" s="1" t="s">
        <v>37</v>
      </c>
      <c r="C16" s="3">
        <v>76</v>
      </c>
      <c r="D16" s="29">
        <f t="shared" si="0"/>
        <v>2.6741731175228711E-2</v>
      </c>
      <c r="E16" s="1">
        <v>5.4</v>
      </c>
      <c r="F16" s="1">
        <v>3.5</v>
      </c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B16" s="1" t="s">
        <v>45</v>
      </c>
      <c r="AC16" s="3">
        <v>48</v>
      </c>
      <c r="AD16" s="29">
        <f t="shared" si="1"/>
        <v>3.6391205458680818E-2</v>
      </c>
      <c r="AE16" s="1">
        <v>3.4</v>
      </c>
      <c r="AF16" s="1">
        <v>2</v>
      </c>
      <c r="AG16" s="20"/>
      <c r="AH16" s="2"/>
      <c r="AI16" s="2"/>
    </row>
    <row r="17" spans="2:35" x14ac:dyDescent="0.25">
      <c r="B17" s="1" t="s">
        <v>1</v>
      </c>
      <c r="C17" s="3">
        <v>75</v>
      </c>
      <c r="D17" s="29">
        <f t="shared" si="0"/>
        <v>2.6389866291344124E-2</v>
      </c>
      <c r="E17" s="1">
        <v>5.3</v>
      </c>
      <c r="F17" s="1">
        <v>3.2</v>
      </c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B17" s="1" t="s">
        <v>25</v>
      </c>
      <c r="AC17" s="3">
        <v>44</v>
      </c>
      <c r="AD17" s="29">
        <f t="shared" si="1"/>
        <v>3.3358605003790752E-2</v>
      </c>
      <c r="AE17" s="1">
        <v>3.1</v>
      </c>
      <c r="AF17" s="1">
        <v>1.7</v>
      </c>
      <c r="AG17" s="20"/>
      <c r="AH17" s="2"/>
      <c r="AI17" s="2"/>
    </row>
    <row r="18" spans="2:35" x14ac:dyDescent="0.25">
      <c r="B18" s="1" t="s">
        <v>19</v>
      </c>
      <c r="C18" s="3">
        <v>73</v>
      </c>
      <c r="D18" s="29">
        <f t="shared" si="0"/>
        <v>2.5686136523574946E-2</v>
      </c>
      <c r="E18" s="1">
        <v>5.2</v>
      </c>
      <c r="F18" s="1">
        <v>4</v>
      </c>
      <c r="G18" s="1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AB18" s="1" t="s">
        <v>20</v>
      </c>
      <c r="AC18" s="3">
        <v>44</v>
      </c>
      <c r="AD18" s="29">
        <f t="shared" si="1"/>
        <v>3.3358605003790752E-2</v>
      </c>
      <c r="AE18" s="1">
        <v>3.1</v>
      </c>
      <c r="AF18" s="1">
        <v>1.2</v>
      </c>
      <c r="AG18" s="20"/>
      <c r="AH18" s="16" t="s">
        <v>84</v>
      </c>
      <c r="AI18" s="2"/>
    </row>
    <row r="19" spans="2:35" x14ac:dyDescent="0.25">
      <c r="B19" s="1" t="s">
        <v>40</v>
      </c>
      <c r="C19" s="3">
        <v>66</v>
      </c>
      <c r="D19" s="29">
        <f t="shared" si="0"/>
        <v>2.322308233638283E-2</v>
      </c>
      <c r="E19" s="1">
        <v>4.7</v>
      </c>
      <c r="F19" s="1">
        <v>2.4</v>
      </c>
      <c r="G19" s="19"/>
      <c r="H19" s="16" t="s">
        <v>76</v>
      </c>
      <c r="I19" s="16" t="s">
        <v>77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AB19" s="1" t="s">
        <v>6</v>
      </c>
      <c r="AC19" s="3">
        <v>31</v>
      </c>
      <c r="AD19" s="29">
        <f t="shared" si="1"/>
        <v>2.3502653525398029E-2</v>
      </c>
      <c r="AE19" s="1">
        <v>2.2000000000000002</v>
      </c>
      <c r="AF19" s="1">
        <v>1.2</v>
      </c>
      <c r="AG19" s="20"/>
      <c r="AH19" s="2"/>
      <c r="AI19" s="2"/>
    </row>
    <row r="20" spans="2:35" x14ac:dyDescent="0.25">
      <c r="B20" s="1" t="s">
        <v>6</v>
      </c>
      <c r="C20" s="3">
        <v>55</v>
      </c>
      <c r="D20" s="29">
        <f t="shared" si="0"/>
        <v>1.9352568613652359E-2</v>
      </c>
      <c r="E20" s="1">
        <v>3.9</v>
      </c>
      <c r="F20" s="1">
        <v>2.1</v>
      </c>
      <c r="G20" s="1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AB20" s="1" t="s">
        <v>59</v>
      </c>
      <c r="AC20" s="3">
        <v>18</v>
      </c>
      <c r="AD20" s="29">
        <f t="shared" si="1"/>
        <v>1.3646702047005308E-2</v>
      </c>
      <c r="AE20" s="1">
        <v>1.3</v>
      </c>
      <c r="AF20" s="1">
        <v>0.56999999999999995</v>
      </c>
      <c r="AG20" s="20"/>
      <c r="AH20" s="2"/>
      <c r="AI20" s="2"/>
    </row>
    <row r="21" spans="2:35" x14ac:dyDescent="0.25">
      <c r="B21" s="1" t="s">
        <v>21</v>
      </c>
      <c r="C21" s="3">
        <v>48</v>
      </c>
      <c r="D21" s="29">
        <f t="shared" si="0"/>
        <v>1.688951442646024E-2</v>
      </c>
      <c r="E21" s="1">
        <v>3.4</v>
      </c>
      <c r="F21" s="1">
        <v>1.6</v>
      </c>
      <c r="G21" s="1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AB21" s="1" t="s">
        <v>23</v>
      </c>
      <c r="AC21" s="3">
        <v>14</v>
      </c>
      <c r="AD21" s="29">
        <f t="shared" si="1"/>
        <v>1.061410159211524E-2</v>
      </c>
      <c r="AE21" s="1">
        <v>0.99</v>
      </c>
      <c r="AF21" s="1">
        <v>0.47</v>
      </c>
      <c r="AG21" s="20"/>
      <c r="AH21" s="2"/>
      <c r="AI21" s="2"/>
    </row>
    <row r="22" spans="2:35" x14ac:dyDescent="0.25">
      <c r="B22" s="1" t="s">
        <v>9</v>
      </c>
      <c r="C22" s="3">
        <v>27</v>
      </c>
      <c r="D22" s="29">
        <f t="shared" si="0"/>
        <v>9.5003518648838839E-3</v>
      </c>
      <c r="E22" s="1">
        <v>1.9</v>
      </c>
      <c r="F22" s="1">
        <v>1.6</v>
      </c>
      <c r="G22" s="1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AB22" s="1" t="s">
        <v>7</v>
      </c>
      <c r="AC22" s="3">
        <v>12</v>
      </c>
      <c r="AD22" s="29">
        <f t="shared" si="1"/>
        <v>9.0978013646702046E-3</v>
      </c>
      <c r="AE22" s="1">
        <v>0.85</v>
      </c>
      <c r="AF22" s="1">
        <v>0.37</v>
      </c>
      <c r="AG22" s="20"/>
      <c r="AH22" s="2"/>
      <c r="AI22" s="2"/>
    </row>
    <row r="23" spans="2:35" x14ac:dyDescent="0.25">
      <c r="B23" s="1" t="s">
        <v>7</v>
      </c>
      <c r="C23" s="3">
        <v>24</v>
      </c>
      <c r="D23" s="29">
        <f t="shared" si="0"/>
        <v>8.44475721323012E-3</v>
      </c>
      <c r="E23" s="1">
        <v>1.7</v>
      </c>
      <c r="F23" s="1">
        <v>0.89</v>
      </c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AB23" s="1" t="s">
        <v>5</v>
      </c>
      <c r="AC23" s="3">
        <v>10</v>
      </c>
      <c r="AD23" s="29">
        <f t="shared" si="1"/>
        <v>7.5815011372251705E-3</v>
      </c>
      <c r="AE23" s="1">
        <v>0.71</v>
      </c>
      <c r="AF23" s="1">
        <v>0.28999999999999998</v>
      </c>
      <c r="AG23" s="20"/>
      <c r="AH23" s="2"/>
      <c r="AI23" s="2"/>
    </row>
    <row r="24" spans="2:35" x14ac:dyDescent="0.25">
      <c r="B24" s="1" t="s">
        <v>10</v>
      </c>
      <c r="C24" s="3">
        <v>22</v>
      </c>
      <c r="D24" s="29">
        <f t="shared" si="0"/>
        <v>7.7410274454609426E-3</v>
      </c>
      <c r="E24" s="1">
        <v>1.6</v>
      </c>
      <c r="F24" s="1">
        <v>0.88</v>
      </c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AB24" s="1" t="s">
        <v>46</v>
      </c>
      <c r="AC24" s="3">
        <v>8</v>
      </c>
      <c r="AD24" s="29">
        <f t="shared" si="1"/>
        <v>6.0652009097801364E-3</v>
      </c>
      <c r="AE24" s="1">
        <v>0.56999999999999995</v>
      </c>
      <c r="AF24" s="1">
        <v>0.28999999999999998</v>
      </c>
      <c r="AG24" s="20"/>
      <c r="AH24" s="2"/>
      <c r="AI24" s="2"/>
    </row>
    <row r="25" spans="2:35" x14ac:dyDescent="0.25">
      <c r="B25" s="1" t="s">
        <v>41</v>
      </c>
      <c r="C25" s="3">
        <v>21</v>
      </c>
      <c r="D25" s="29">
        <f t="shared" si="0"/>
        <v>7.3891625615763543E-3</v>
      </c>
      <c r="E25" s="1">
        <v>1.5</v>
      </c>
      <c r="F25" s="1">
        <v>0.92</v>
      </c>
      <c r="G25" s="1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AB25" s="1" t="s">
        <v>47</v>
      </c>
      <c r="AC25" s="3">
        <v>8</v>
      </c>
      <c r="AD25" s="29">
        <f t="shared" si="1"/>
        <v>6.0652009097801364E-3</v>
      </c>
      <c r="AE25" s="1">
        <v>0.56999999999999995</v>
      </c>
      <c r="AF25" s="1">
        <v>0.3</v>
      </c>
      <c r="AG25" s="20"/>
      <c r="AH25" s="2"/>
      <c r="AI25" s="2"/>
    </row>
    <row r="26" spans="2:35" x14ac:dyDescent="0.25">
      <c r="B26" s="1" t="s">
        <v>22</v>
      </c>
      <c r="C26" s="3">
        <v>15</v>
      </c>
      <c r="D26" s="29">
        <f t="shared" si="0"/>
        <v>5.2779732582688248E-3</v>
      </c>
      <c r="E26" s="1">
        <v>1.1000000000000001</v>
      </c>
      <c r="F26" s="1">
        <v>0.65</v>
      </c>
      <c r="G26" s="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AB26" s="1" t="s">
        <v>22</v>
      </c>
      <c r="AC26" s="3">
        <v>8</v>
      </c>
      <c r="AD26" s="29">
        <f t="shared" si="1"/>
        <v>6.0652009097801364E-3</v>
      </c>
      <c r="AE26" s="1">
        <v>0.56999999999999995</v>
      </c>
      <c r="AF26" s="1">
        <v>0.37</v>
      </c>
      <c r="AG26" s="20"/>
      <c r="AH26" s="2"/>
      <c r="AI26" s="2"/>
    </row>
    <row r="27" spans="2:35" x14ac:dyDescent="0.25">
      <c r="B27" s="1" t="s">
        <v>8</v>
      </c>
      <c r="C27" s="3">
        <v>13</v>
      </c>
      <c r="D27" s="29">
        <f t="shared" si="0"/>
        <v>4.5742434904996482E-3</v>
      </c>
      <c r="E27" s="1">
        <v>0.92</v>
      </c>
      <c r="F27" s="1">
        <v>0.57999999999999996</v>
      </c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AB27" s="1" t="s">
        <v>26</v>
      </c>
      <c r="AC27" s="3">
        <v>8</v>
      </c>
      <c r="AD27" s="29">
        <f>AC27/$AC$34</f>
        <v>6.0652009097801364E-3</v>
      </c>
      <c r="AE27" s="1">
        <v>0.56999999999999995</v>
      </c>
      <c r="AF27" s="1">
        <v>0.24</v>
      </c>
      <c r="AG27" s="20"/>
      <c r="AH27" s="2"/>
      <c r="AI27" s="2"/>
    </row>
    <row r="28" spans="2:35" x14ac:dyDescent="0.25">
      <c r="B28" s="1" t="s">
        <v>11</v>
      </c>
      <c r="C28" s="3">
        <v>12</v>
      </c>
      <c r="D28" s="29">
        <f t="shared" si="0"/>
        <v>4.22237860661506E-3</v>
      </c>
      <c r="E28" s="1">
        <v>0.85</v>
      </c>
      <c r="F28" s="1">
        <v>0.39</v>
      </c>
      <c r="G28" s="1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AB28" s="1" t="s">
        <v>9</v>
      </c>
      <c r="AC28" s="3">
        <v>8</v>
      </c>
      <c r="AD28" s="29">
        <f t="shared" si="1"/>
        <v>6.0652009097801364E-3</v>
      </c>
      <c r="AE28" s="1">
        <v>0.56999999999999995</v>
      </c>
      <c r="AF28" s="1">
        <v>0.05</v>
      </c>
      <c r="AG28" s="20"/>
      <c r="AH28" s="2"/>
      <c r="AI28" s="2"/>
    </row>
    <row r="29" spans="2:35" x14ac:dyDescent="0.25">
      <c r="B29" s="1" t="s">
        <v>5</v>
      </c>
      <c r="C29" s="3">
        <v>10</v>
      </c>
      <c r="D29" s="29">
        <f t="shared" si="0"/>
        <v>3.518648838845883E-3</v>
      </c>
      <c r="E29" s="1">
        <v>0.71</v>
      </c>
      <c r="F29" s="1">
        <v>0.28999999999999998</v>
      </c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AB29" s="1" t="s">
        <v>60</v>
      </c>
      <c r="AC29" s="3">
        <v>7</v>
      </c>
      <c r="AD29" s="29">
        <f t="shared" si="1"/>
        <v>5.3070507960576198E-3</v>
      </c>
      <c r="AE29" s="1">
        <v>0.56999999999999995</v>
      </c>
      <c r="AF29" s="1">
        <v>0.3</v>
      </c>
      <c r="AG29" s="20"/>
      <c r="AH29" s="2"/>
      <c r="AI29" s="2"/>
    </row>
    <row r="30" spans="2:35" x14ac:dyDescent="0.25">
      <c r="B30" s="1" t="s">
        <v>42</v>
      </c>
      <c r="C30" s="3">
        <v>10</v>
      </c>
      <c r="D30" s="29">
        <f t="shared" si="0"/>
        <v>3.518648838845883E-3</v>
      </c>
      <c r="E30" s="1">
        <v>0.71</v>
      </c>
      <c r="F30" s="1">
        <v>0.38</v>
      </c>
      <c r="G30" s="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AB30" s="1" t="s">
        <v>48</v>
      </c>
      <c r="AC30" s="3">
        <v>6</v>
      </c>
      <c r="AD30" s="29">
        <f t="shared" si="1"/>
        <v>4.5489006823351023E-3</v>
      </c>
      <c r="AE30" s="1">
        <v>0.5</v>
      </c>
      <c r="AF30" s="1">
        <v>0.25</v>
      </c>
      <c r="AG30" s="20"/>
      <c r="AH30" s="2"/>
      <c r="AI30" s="2"/>
    </row>
    <row r="31" spans="2:35" x14ac:dyDescent="0.25">
      <c r="B31" s="1" t="s">
        <v>12</v>
      </c>
      <c r="C31" s="3">
        <v>8</v>
      </c>
      <c r="D31" s="29">
        <f t="shared" si="0"/>
        <v>2.8149190710767065E-3</v>
      </c>
      <c r="E31" s="1">
        <v>0.56999999999999995</v>
      </c>
      <c r="F31" s="1">
        <v>0.32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AB31" s="1" t="s">
        <v>61</v>
      </c>
      <c r="AC31" s="3">
        <v>4</v>
      </c>
      <c r="AD31" s="29">
        <f t="shared" si="1"/>
        <v>3.0326004548900682E-3</v>
      </c>
      <c r="AE31" s="1">
        <v>0.42</v>
      </c>
      <c r="AF31" s="1">
        <v>0.22</v>
      </c>
      <c r="AG31" s="20"/>
      <c r="AH31" s="2"/>
      <c r="AI31" s="2"/>
    </row>
    <row r="32" spans="2:35" x14ac:dyDescent="0.25">
      <c r="B32" s="1" t="s">
        <v>13</v>
      </c>
      <c r="C32" s="3">
        <v>7</v>
      </c>
      <c r="D32" s="29">
        <f t="shared" si="0"/>
        <v>2.4630541871921183E-3</v>
      </c>
      <c r="E32" s="1">
        <v>0.5</v>
      </c>
      <c r="F32" s="1">
        <v>0.3</v>
      </c>
      <c r="G32" s="1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AB32" s="1" t="s">
        <v>27</v>
      </c>
      <c r="AC32" s="3">
        <v>3</v>
      </c>
      <c r="AD32" s="29">
        <f t="shared" si="1"/>
        <v>2.2744503411675512E-3</v>
      </c>
      <c r="AE32" s="1">
        <v>0.28000000000000003</v>
      </c>
      <c r="AF32" s="1">
        <v>0.09</v>
      </c>
      <c r="AG32" s="20"/>
      <c r="AH32" s="2"/>
      <c r="AI32" s="2"/>
    </row>
    <row r="33" spans="2:35" x14ac:dyDescent="0.25">
      <c r="B33" s="1" t="s">
        <v>38</v>
      </c>
      <c r="C33" s="3">
        <v>6</v>
      </c>
      <c r="D33" s="29">
        <f t="shared" si="0"/>
        <v>2.11118930330753E-3</v>
      </c>
      <c r="E33" s="1">
        <v>0.42</v>
      </c>
      <c r="F33" s="1">
        <v>0.16</v>
      </c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AB33" s="1" t="s">
        <v>24</v>
      </c>
      <c r="AC33" s="3">
        <v>3</v>
      </c>
      <c r="AD33" s="29">
        <f t="shared" si="1"/>
        <v>2.2744503411675512E-3</v>
      </c>
      <c r="AE33" s="1">
        <v>0.21</v>
      </c>
      <c r="AF33" s="1">
        <v>0.08</v>
      </c>
      <c r="AG33" s="20"/>
      <c r="AH33" s="2"/>
      <c r="AI33" s="2"/>
    </row>
    <row r="34" spans="2:35" x14ac:dyDescent="0.25">
      <c r="B34" s="1" t="s">
        <v>43</v>
      </c>
      <c r="C34" s="3">
        <v>5</v>
      </c>
      <c r="D34" s="29">
        <f t="shared" si="0"/>
        <v>1.7593244194229415E-3</v>
      </c>
      <c r="E34" s="1">
        <v>0.35</v>
      </c>
      <c r="F34" s="1">
        <v>0.11</v>
      </c>
      <c r="G34" s="1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AB34" s="1" t="s">
        <v>82</v>
      </c>
      <c r="AC34" s="3">
        <v>1319</v>
      </c>
      <c r="AD34" s="28">
        <v>1</v>
      </c>
      <c r="AE34" s="1">
        <v>93.3</v>
      </c>
      <c r="AF34" s="1">
        <v>50.9</v>
      </c>
      <c r="AG34" s="20"/>
      <c r="AH34" s="2"/>
      <c r="AI34" s="2"/>
    </row>
    <row r="35" spans="2:35" x14ac:dyDescent="0.25">
      <c r="B35" s="1" t="s">
        <v>44</v>
      </c>
      <c r="C35" s="3">
        <v>5</v>
      </c>
      <c r="D35" s="29">
        <f t="shared" si="0"/>
        <v>1.7593244194229415E-3</v>
      </c>
      <c r="E35" s="1">
        <v>0.35</v>
      </c>
      <c r="F35" s="1">
        <v>0.13</v>
      </c>
      <c r="G35" s="1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AC35" s="2"/>
      <c r="AD35" s="6"/>
      <c r="AE35" s="20"/>
      <c r="AF35" s="20"/>
      <c r="AG35" s="20"/>
      <c r="AH35" s="2"/>
      <c r="AI35" s="2"/>
    </row>
    <row r="36" spans="2:35" x14ac:dyDescent="0.25">
      <c r="B36" s="32" t="s">
        <v>62</v>
      </c>
      <c r="C36" s="33">
        <v>2842</v>
      </c>
      <c r="D36" s="34">
        <v>1</v>
      </c>
      <c r="E36" s="35">
        <v>201</v>
      </c>
      <c r="F36" s="35">
        <v>128.1</v>
      </c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AC36" s="2"/>
      <c r="AD36" s="6"/>
      <c r="AE36" s="20"/>
      <c r="AF36" s="20"/>
      <c r="AG36" s="20"/>
      <c r="AH36" s="2"/>
      <c r="AI36" s="2"/>
    </row>
    <row r="37" spans="2:35" ht="52.5" customHeight="1" x14ac:dyDescent="0.25">
      <c r="C37" s="2"/>
      <c r="D37" s="2"/>
      <c r="E37" s="6"/>
      <c r="F37" s="6"/>
      <c r="G37" s="2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AB37" s="66" t="s">
        <v>86</v>
      </c>
      <c r="AC37" s="66"/>
      <c r="AD37" s="66"/>
      <c r="AE37" s="66"/>
      <c r="AF37" s="66"/>
      <c r="AG37" s="20"/>
      <c r="AH37" s="2"/>
      <c r="AI37" s="2"/>
    </row>
    <row r="38" spans="2:35" x14ac:dyDescent="0.25">
      <c r="C38" s="2"/>
      <c r="D38" s="2"/>
      <c r="E38" s="6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AB38" s="64" t="s">
        <v>35</v>
      </c>
      <c r="AC38" s="64"/>
      <c r="AD38" s="17"/>
      <c r="AE38" s="20"/>
      <c r="AF38" s="20"/>
      <c r="AG38" s="20"/>
      <c r="AH38" s="2"/>
      <c r="AI38" s="2"/>
    </row>
    <row r="39" spans="2:35" ht="15" customHeight="1" x14ac:dyDescent="0.25">
      <c r="B39" s="66" t="s">
        <v>36</v>
      </c>
      <c r="C39" s="66"/>
      <c r="D39" s="66"/>
      <c r="E39" s="66"/>
      <c r="F39" s="66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AB39" s="64"/>
      <c r="AC39" s="64"/>
      <c r="AE39" s="20"/>
      <c r="AF39" s="20"/>
      <c r="AG39" s="20"/>
      <c r="AH39" s="2"/>
      <c r="AI39" s="2"/>
    </row>
    <row r="40" spans="2:35" ht="39" customHeight="1" x14ac:dyDescent="0.25">
      <c r="B40" s="66"/>
      <c r="C40" s="66"/>
      <c r="D40" s="66"/>
      <c r="E40" s="66"/>
      <c r="F40" s="66"/>
      <c r="G40" s="1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AE40" s="6"/>
      <c r="AF40" s="6"/>
      <c r="AG40" s="6"/>
      <c r="AH40" s="2"/>
      <c r="AI40" s="2"/>
    </row>
    <row r="41" spans="2:35" x14ac:dyDescent="0.25">
      <c r="B41" s="64" t="s">
        <v>35</v>
      </c>
      <c r="C41" s="64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E41" s="6"/>
      <c r="AF41" s="6"/>
      <c r="AG41" s="6"/>
      <c r="AH41" s="2"/>
      <c r="AI41" s="2"/>
    </row>
    <row r="42" spans="2:35" ht="14.45" customHeight="1" x14ac:dyDescent="0.25"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E42" s="17"/>
      <c r="AF42" s="17"/>
      <c r="AG42" s="17"/>
      <c r="AH42" s="17"/>
      <c r="AI42" s="17"/>
    </row>
    <row r="43" spans="2:35" x14ac:dyDescent="0.25"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E43" s="17"/>
      <c r="AF43" s="17"/>
      <c r="AG43" s="17"/>
      <c r="AH43" s="17"/>
      <c r="AI43" s="17"/>
    </row>
  </sheetData>
  <mergeCells count="6">
    <mergeCell ref="B41:C41"/>
    <mergeCell ref="AB39:AC39"/>
    <mergeCell ref="AB38:AC38"/>
    <mergeCell ref="B1:Y1"/>
    <mergeCell ref="AB37:AF37"/>
    <mergeCell ref="B39:F40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47"/>
  <sheetViews>
    <sheetView topLeftCell="A18" workbookViewId="0">
      <selection activeCell="O21" sqref="O21"/>
    </sheetView>
  </sheetViews>
  <sheetFormatPr defaultRowHeight="15" x14ac:dyDescent="0.25"/>
  <cols>
    <col min="2" max="2" width="23.42578125" customWidth="1"/>
    <col min="4" max="4" width="17.42578125" customWidth="1"/>
    <col min="5" max="5" width="12.42578125" customWidth="1"/>
    <col min="6" max="6" width="15.28515625" customWidth="1"/>
  </cols>
  <sheetData>
    <row r="3" spans="2:14" s="43" customFormat="1" x14ac:dyDescent="0.25">
      <c r="B3" s="65" t="s">
        <v>85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5" spans="2:14" s="43" customFormat="1" x14ac:dyDescent="0.25">
      <c r="B5" s="4" t="s">
        <v>176</v>
      </c>
      <c r="F5" s="4" t="s">
        <v>177</v>
      </c>
      <c r="N5" s="4" t="s">
        <v>184</v>
      </c>
    </row>
    <row r="7" spans="2:14" x14ac:dyDescent="0.25">
      <c r="B7" s="45"/>
      <c r="C7" s="41">
        <v>2018</v>
      </c>
      <c r="D7" s="41">
        <v>2020</v>
      </c>
    </row>
    <row r="8" spans="2:14" s="4" customFormat="1" x14ac:dyDescent="0.25">
      <c r="B8" s="41" t="s">
        <v>179</v>
      </c>
      <c r="C8" s="36">
        <v>973</v>
      </c>
      <c r="D8" s="48">
        <v>936</v>
      </c>
    </row>
    <row r="9" spans="2:14" s="4" customFormat="1" x14ac:dyDescent="0.25">
      <c r="B9" s="31" t="s">
        <v>174</v>
      </c>
      <c r="C9" s="36"/>
      <c r="D9" s="57">
        <f>D8/C8-1</f>
        <v>-3.8026721479958892E-2</v>
      </c>
    </row>
    <row r="10" spans="2:14" x14ac:dyDescent="0.25">
      <c r="B10" s="39" t="s">
        <v>88</v>
      </c>
      <c r="C10" s="1">
        <v>11.7</v>
      </c>
      <c r="D10" s="1">
        <v>66.2</v>
      </c>
    </row>
    <row r="11" spans="2:14" s="4" customFormat="1" x14ac:dyDescent="0.25">
      <c r="B11" s="41" t="s">
        <v>108</v>
      </c>
      <c r="C11" s="36">
        <v>322</v>
      </c>
      <c r="D11" s="48">
        <v>260</v>
      </c>
    </row>
    <row r="12" spans="2:14" s="4" customFormat="1" x14ac:dyDescent="0.25">
      <c r="B12" s="31" t="s">
        <v>174</v>
      </c>
      <c r="C12" s="36"/>
      <c r="D12" s="56">
        <f>D11/C11-1</f>
        <v>-0.19254658385093171</v>
      </c>
    </row>
    <row r="13" spans="2:14" x14ac:dyDescent="0.25">
      <c r="B13" s="39" t="s">
        <v>89</v>
      </c>
      <c r="C13" s="1">
        <v>5.4</v>
      </c>
      <c r="D13" s="1">
        <v>18.399999999999999</v>
      </c>
    </row>
    <row r="14" spans="2:14" x14ac:dyDescent="0.25">
      <c r="B14" s="58" t="s">
        <v>175</v>
      </c>
      <c r="C14" s="59">
        <f>C11/C8</f>
        <v>0.33093525179856115</v>
      </c>
      <c r="D14" s="59">
        <f>D11/D8</f>
        <v>0.27777777777777779</v>
      </c>
    </row>
    <row r="16" spans="2:14" x14ac:dyDescent="0.25">
      <c r="B16" s="66" t="s">
        <v>178</v>
      </c>
      <c r="C16" s="66"/>
      <c r="D16" s="66"/>
      <c r="E16" s="66"/>
      <c r="F16" s="66"/>
    </row>
    <row r="17" spans="2:16" x14ac:dyDescent="0.25">
      <c r="B17" s="64" t="s">
        <v>35</v>
      </c>
      <c r="C17" s="64"/>
      <c r="D17" s="64"/>
      <c r="E17" s="64"/>
      <c r="F17" s="20"/>
    </row>
    <row r="18" spans="2:16" x14ac:dyDescent="0.25">
      <c r="B18" s="43"/>
    </row>
    <row r="19" spans="2:16" x14ac:dyDescent="0.25">
      <c r="B19" s="43"/>
    </row>
    <row r="22" spans="2:16" x14ac:dyDescent="0.25">
      <c r="B22" s="4" t="s">
        <v>115</v>
      </c>
      <c r="H22" s="4" t="s">
        <v>116</v>
      </c>
      <c r="P22" s="4" t="s">
        <v>117</v>
      </c>
    </row>
    <row r="24" spans="2:16" ht="31.5" customHeight="1" x14ac:dyDescent="0.25">
      <c r="B24" s="46"/>
      <c r="C24" s="47" t="s">
        <v>107</v>
      </c>
      <c r="D24" s="47" t="s">
        <v>113</v>
      </c>
      <c r="E24" s="47" t="s">
        <v>108</v>
      </c>
      <c r="F24" s="47" t="s">
        <v>114</v>
      </c>
    </row>
    <row r="25" spans="2:16" x14ac:dyDescent="0.25">
      <c r="B25" s="46" t="s">
        <v>109</v>
      </c>
      <c r="C25" s="1">
        <v>21</v>
      </c>
      <c r="D25" s="1">
        <v>3.8</v>
      </c>
      <c r="E25" s="1">
        <v>0</v>
      </c>
      <c r="F25" s="1">
        <v>0</v>
      </c>
    </row>
    <row r="26" spans="2:16" x14ac:dyDescent="0.25">
      <c r="B26" s="46" t="s">
        <v>110</v>
      </c>
      <c r="C26" s="1">
        <v>322</v>
      </c>
      <c r="D26" s="1">
        <v>93.5</v>
      </c>
      <c r="E26" s="1">
        <v>49</v>
      </c>
      <c r="F26" s="1">
        <v>14.2</v>
      </c>
    </row>
    <row r="27" spans="2:16" x14ac:dyDescent="0.25">
      <c r="B27" s="46" t="s">
        <v>111</v>
      </c>
      <c r="C27" s="1">
        <v>471</v>
      </c>
      <c r="D27" s="1">
        <v>127.9</v>
      </c>
      <c r="E27" s="1">
        <v>137</v>
      </c>
      <c r="F27" s="1">
        <v>27.2</v>
      </c>
    </row>
    <row r="28" spans="2:16" x14ac:dyDescent="0.25">
      <c r="B28" s="46" t="s">
        <v>112</v>
      </c>
      <c r="C28" s="1">
        <v>122</v>
      </c>
      <c r="D28" s="1">
        <v>83.3</v>
      </c>
      <c r="E28" s="1">
        <v>73</v>
      </c>
      <c r="F28" s="1">
        <v>49.8</v>
      </c>
    </row>
    <row r="30" spans="2:16" ht="36.75" customHeight="1" x14ac:dyDescent="0.25">
      <c r="B30" s="66" t="s">
        <v>118</v>
      </c>
      <c r="C30" s="66"/>
      <c r="D30" s="66"/>
      <c r="E30" s="66"/>
      <c r="F30" s="66"/>
    </row>
    <row r="31" spans="2:16" ht="15" customHeight="1" x14ac:dyDescent="0.25">
      <c r="B31" s="64" t="s">
        <v>35</v>
      </c>
      <c r="C31" s="64"/>
      <c r="D31" s="64"/>
      <c r="E31" s="64"/>
      <c r="F31" s="20"/>
    </row>
    <row r="39" spans="2:7" x14ac:dyDescent="0.25">
      <c r="B39" s="4" t="s">
        <v>166</v>
      </c>
      <c r="G39" s="4" t="s">
        <v>169</v>
      </c>
    </row>
    <row r="41" spans="2:7" x14ac:dyDescent="0.25">
      <c r="B41" s="52"/>
      <c r="C41" s="40" t="s">
        <v>163</v>
      </c>
      <c r="D41" s="40" t="s">
        <v>164</v>
      </c>
      <c r="E41" s="40" t="s">
        <v>165</v>
      </c>
    </row>
    <row r="42" spans="2:7" x14ac:dyDescent="0.25">
      <c r="B42" s="31" t="s">
        <v>168</v>
      </c>
      <c r="C42" s="3">
        <v>765</v>
      </c>
      <c r="D42" s="3">
        <v>2104</v>
      </c>
      <c r="E42" s="3">
        <v>3216</v>
      </c>
    </row>
    <row r="43" spans="2:7" x14ac:dyDescent="0.25">
      <c r="B43" s="31" t="s">
        <v>167</v>
      </c>
      <c r="C43" s="1">
        <v>54.1</v>
      </c>
      <c r="D43" s="1">
        <v>148.9</v>
      </c>
      <c r="E43" s="1">
        <v>227.6</v>
      </c>
    </row>
    <row r="46" spans="2:7" ht="15" customHeight="1" x14ac:dyDescent="0.25">
      <c r="B46" s="66" t="s">
        <v>118</v>
      </c>
      <c r="C46" s="66"/>
      <c r="D46" s="66"/>
      <c r="E46" s="66"/>
      <c r="F46" s="66"/>
    </row>
    <row r="47" spans="2:7" x14ac:dyDescent="0.25">
      <c r="B47" s="64" t="s">
        <v>35</v>
      </c>
      <c r="C47" s="64"/>
      <c r="D47" s="64"/>
      <c r="E47" s="64"/>
      <c r="F47" s="20"/>
    </row>
  </sheetData>
  <mergeCells count="7">
    <mergeCell ref="B46:F46"/>
    <mergeCell ref="B47:E47"/>
    <mergeCell ref="B16:F16"/>
    <mergeCell ref="B17:E17"/>
    <mergeCell ref="B3:L3"/>
    <mergeCell ref="B30:F30"/>
    <mergeCell ref="B31:E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4"/>
  <sheetViews>
    <sheetView workbookViewId="0">
      <selection activeCell="F10" sqref="F10"/>
    </sheetView>
  </sheetViews>
  <sheetFormatPr defaultRowHeight="15" x14ac:dyDescent="0.25"/>
  <cols>
    <col min="2" max="2" width="17.28515625" customWidth="1"/>
    <col min="3" max="3" width="22.140625" customWidth="1"/>
    <col min="4" max="4" width="22.28515625" customWidth="1"/>
    <col min="6" max="6" width="18.5703125" customWidth="1"/>
  </cols>
  <sheetData>
    <row r="2" spans="2:11" x14ac:dyDescent="0.25">
      <c r="B2" s="65" t="s">
        <v>182</v>
      </c>
      <c r="C2" s="65"/>
      <c r="D2" s="65"/>
      <c r="E2" s="65"/>
      <c r="F2" s="65"/>
      <c r="G2" s="65"/>
      <c r="H2" s="65"/>
      <c r="I2" s="65"/>
      <c r="J2" s="65"/>
      <c r="K2" s="2"/>
    </row>
    <row r="4" spans="2:11" x14ac:dyDescent="0.25">
      <c r="B4" s="4" t="s">
        <v>98</v>
      </c>
      <c r="G4" s="4" t="s">
        <v>68</v>
      </c>
    </row>
    <row r="6" spans="2:11" x14ac:dyDescent="0.25">
      <c r="B6" s="8"/>
      <c r="C6" s="8" t="s">
        <v>99</v>
      </c>
      <c r="D6" s="8" t="s">
        <v>53</v>
      </c>
    </row>
    <row r="7" spans="2:11" x14ac:dyDescent="0.25">
      <c r="B7" s="1" t="s">
        <v>54</v>
      </c>
      <c r="C7" s="1">
        <v>936</v>
      </c>
      <c r="D7" s="1">
        <v>260</v>
      </c>
    </row>
    <row r="8" spans="2:11" x14ac:dyDescent="0.25">
      <c r="B8" s="1" t="s">
        <v>49</v>
      </c>
      <c r="C8" s="1">
        <v>6724</v>
      </c>
      <c r="D8" s="1">
        <v>2342</v>
      </c>
    </row>
    <row r="9" spans="2:11" x14ac:dyDescent="0.25">
      <c r="B9" s="1" t="s">
        <v>56</v>
      </c>
      <c r="C9" s="1">
        <v>378</v>
      </c>
      <c r="D9" s="1">
        <v>147</v>
      </c>
    </row>
    <row r="10" spans="2:11" x14ac:dyDescent="0.25">
      <c r="B10" s="1" t="s">
        <v>50</v>
      </c>
      <c r="C10" s="1">
        <v>988</v>
      </c>
      <c r="D10" s="1">
        <v>316</v>
      </c>
    </row>
    <row r="11" spans="2:11" x14ac:dyDescent="0.25">
      <c r="B11" s="1" t="s">
        <v>55</v>
      </c>
      <c r="C11" s="1">
        <v>332</v>
      </c>
      <c r="D11" s="53" t="s">
        <v>170</v>
      </c>
    </row>
    <row r="12" spans="2:11" x14ac:dyDescent="0.25">
      <c r="B12" s="43"/>
      <c r="C12" s="43"/>
      <c r="D12" s="43"/>
    </row>
    <row r="15" spans="2:11" x14ac:dyDescent="0.25">
      <c r="B15" s="67" t="s">
        <v>171</v>
      </c>
      <c r="C15" s="67"/>
      <c r="D15" s="67"/>
      <c r="E15" s="67"/>
      <c r="F15" s="67"/>
      <c r="G15" s="67"/>
    </row>
    <row r="16" spans="2:11" ht="39.75" customHeight="1" x14ac:dyDescent="0.25">
      <c r="B16" s="67"/>
      <c r="C16" s="67"/>
      <c r="D16" s="67"/>
      <c r="E16" s="67"/>
      <c r="F16" s="67"/>
      <c r="G16" s="67"/>
    </row>
    <row r="17" spans="2:7" x14ac:dyDescent="0.25">
      <c r="B17" s="4" t="s">
        <v>35</v>
      </c>
    </row>
    <row r="22" spans="2:7" s="43" customFormat="1" x14ac:dyDescent="0.25">
      <c r="B22" s="4" t="s">
        <v>180</v>
      </c>
      <c r="G22" s="4" t="s">
        <v>172</v>
      </c>
    </row>
    <row r="23" spans="2:7" s="43" customFormat="1" x14ac:dyDescent="0.25"/>
    <row r="24" spans="2:7" s="43" customFormat="1" ht="26.25" customHeight="1" x14ac:dyDescent="0.25">
      <c r="B24" s="8"/>
      <c r="C24" s="54" t="s">
        <v>70</v>
      </c>
      <c r="D24" s="55" t="s">
        <v>80</v>
      </c>
    </row>
    <row r="25" spans="2:7" s="43" customFormat="1" x14ac:dyDescent="0.25">
      <c r="B25" s="1" t="s">
        <v>54</v>
      </c>
      <c r="C25" s="1">
        <f>'Statistika në botë 2020'!$E$74</f>
        <v>66.2</v>
      </c>
      <c r="D25" s="1">
        <f>'Statistika në botë 2020'!$H$74</f>
        <v>18.399999999999999</v>
      </c>
    </row>
    <row r="26" spans="2:7" s="43" customFormat="1" x14ac:dyDescent="0.25">
      <c r="B26" s="1" t="s">
        <v>49</v>
      </c>
      <c r="C26" s="1">
        <f>'Statistika në botë 2020'!$E$58</f>
        <v>150.80000000000001</v>
      </c>
      <c r="D26" s="1">
        <f>'Statistika në botë 2020'!$H$58</f>
        <v>52.5</v>
      </c>
    </row>
    <row r="27" spans="2:7" s="43" customFormat="1" x14ac:dyDescent="0.25">
      <c r="B27" s="1" t="s">
        <v>56</v>
      </c>
      <c r="C27" s="1">
        <f>'Statistika në botë 2020'!$E$79</f>
        <v>119.1</v>
      </c>
      <c r="D27" s="1">
        <f>'Statistika në botë 2020'!$H$79</f>
        <v>46.3</v>
      </c>
    </row>
    <row r="28" spans="2:7" s="43" customFormat="1" x14ac:dyDescent="0.25">
      <c r="B28" s="1" t="s">
        <v>50</v>
      </c>
      <c r="C28" s="1">
        <f>'Statistika në botë 2020'!$E$73</f>
        <v>94.9</v>
      </c>
      <c r="D28" s="1">
        <f>'Statistika në botë 2020'!$H$73</f>
        <v>30.3</v>
      </c>
    </row>
    <row r="29" spans="2:7" s="43" customFormat="1" x14ac:dyDescent="0.25"/>
    <row r="30" spans="2:7" s="43" customFormat="1" x14ac:dyDescent="0.25"/>
    <row r="31" spans="2:7" s="43" customFormat="1" x14ac:dyDescent="0.25"/>
    <row r="32" spans="2:7" s="43" customFormat="1" x14ac:dyDescent="0.25">
      <c r="B32" s="67" t="s">
        <v>173</v>
      </c>
      <c r="C32" s="67"/>
      <c r="D32" s="67"/>
      <c r="E32" s="67"/>
      <c r="F32" s="67"/>
      <c r="G32" s="67"/>
    </row>
    <row r="33" spans="2:7" s="43" customFormat="1" ht="15.75" customHeight="1" x14ac:dyDescent="0.25">
      <c r="B33" s="67"/>
      <c r="C33" s="67"/>
      <c r="D33" s="67"/>
      <c r="E33" s="67"/>
      <c r="F33" s="67"/>
      <c r="G33" s="67"/>
    </row>
    <row r="34" spans="2:7" s="43" customFormat="1" x14ac:dyDescent="0.25">
      <c r="B34" s="4" t="s">
        <v>35</v>
      </c>
    </row>
  </sheetData>
  <mergeCells count="3">
    <mergeCell ref="B2:J2"/>
    <mergeCell ref="B15:G16"/>
    <mergeCell ref="B32:G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7"/>
  <sheetViews>
    <sheetView topLeftCell="G20" workbookViewId="0">
      <selection activeCell="W35" sqref="W35"/>
    </sheetView>
  </sheetViews>
  <sheetFormatPr defaultRowHeight="15" x14ac:dyDescent="0.25"/>
  <cols>
    <col min="1" max="1" width="7.140625" style="38" customWidth="1"/>
    <col min="2" max="2" width="26.7109375" customWidth="1"/>
    <col min="3" max="3" width="18.42578125" customWidth="1"/>
  </cols>
  <sheetData>
    <row r="2" spans="1:12" x14ac:dyDescent="0.25">
      <c r="B2" s="65" t="s">
        <v>87</v>
      </c>
      <c r="C2" s="65"/>
      <c r="D2" s="65"/>
      <c r="E2" s="65"/>
      <c r="F2" s="65"/>
      <c r="G2" s="65"/>
      <c r="H2" s="65"/>
      <c r="I2" s="65"/>
      <c r="J2" s="65"/>
      <c r="K2" s="2"/>
    </row>
    <row r="4" spans="1:12" s="37" customFormat="1" x14ac:dyDescent="0.25">
      <c r="A4" s="38"/>
      <c r="B4" s="4" t="s">
        <v>90</v>
      </c>
      <c r="L4" s="4" t="s">
        <v>91</v>
      </c>
    </row>
    <row r="6" spans="1:12" x14ac:dyDescent="0.25">
      <c r="B6" s="1"/>
      <c r="C6" s="36">
        <v>2020</v>
      </c>
      <c r="D6" s="36">
        <v>2025</v>
      </c>
      <c r="E6" s="36">
        <v>2030</v>
      </c>
      <c r="F6" s="36">
        <v>2035</v>
      </c>
      <c r="G6" s="36">
        <v>2040</v>
      </c>
    </row>
    <row r="7" spans="1:12" x14ac:dyDescent="0.25">
      <c r="B7" s="32" t="s">
        <v>88</v>
      </c>
      <c r="C7" s="1">
        <v>0.93600000000000005</v>
      </c>
      <c r="D7" s="1">
        <v>0.95299999999999996</v>
      </c>
      <c r="E7" s="1">
        <v>0.96599999999999997</v>
      </c>
      <c r="F7" s="1">
        <v>0.97299999999999998</v>
      </c>
      <c r="G7" s="1">
        <v>0.96799999999999997</v>
      </c>
    </row>
    <row r="8" spans="1:12" x14ac:dyDescent="0.25">
      <c r="B8" s="32" t="s">
        <v>89</v>
      </c>
      <c r="C8" s="1">
        <v>0.26</v>
      </c>
      <c r="D8" s="1">
        <v>0.27400000000000002</v>
      </c>
      <c r="E8" s="1">
        <v>0.28599999999999998</v>
      </c>
      <c r="F8" s="1">
        <v>0.29799999999999999</v>
      </c>
      <c r="G8" s="1">
        <v>0.307</v>
      </c>
    </row>
    <row r="11" spans="1:12" ht="36" customHeight="1" x14ac:dyDescent="0.25">
      <c r="B11" s="69" t="s">
        <v>119</v>
      </c>
      <c r="C11" s="69"/>
      <c r="D11" s="69"/>
      <c r="E11" s="69"/>
      <c r="F11" s="69"/>
      <c r="G11" s="69"/>
    </row>
    <row r="12" spans="1:12" x14ac:dyDescent="0.25">
      <c r="B12" s="4" t="s">
        <v>35</v>
      </c>
    </row>
    <row r="21" spans="2:25" x14ac:dyDescent="0.25">
      <c r="B21" s="4" t="s">
        <v>92</v>
      </c>
      <c r="N21" s="4" t="s">
        <v>96</v>
      </c>
      <c r="Y21" s="4" t="s">
        <v>97</v>
      </c>
    </row>
    <row r="24" spans="2:25" x14ac:dyDescent="0.25">
      <c r="C24" s="1"/>
      <c r="D24" s="40">
        <v>2020</v>
      </c>
      <c r="E24" s="40">
        <v>2025</v>
      </c>
      <c r="F24" s="40">
        <v>2030</v>
      </c>
      <c r="G24" s="40">
        <v>2035</v>
      </c>
      <c r="H24" s="40">
        <v>2040</v>
      </c>
    </row>
    <row r="25" spans="2:25" x14ac:dyDescent="0.25">
      <c r="B25" s="68" t="s">
        <v>54</v>
      </c>
      <c r="C25" s="42" t="s">
        <v>88</v>
      </c>
      <c r="D25" s="1">
        <v>0.93600000000000005</v>
      </c>
      <c r="E25" s="1">
        <v>0.95299999999999996</v>
      </c>
      <c r="F25" s="1">
        <v>0.96599999999999997</v>
      </c>
      <c r="G25" s="1">
        <v>0.97299999999999998</v>
      </c>
      <c r="H25" s="1">
        <v>0.96799999999999997</v>
      </c>
    </row>
    <row r="26" spans="2:25" x14ac:dyDescent="0.25">
      <c r="B26" s="68"/>
      <c r="C26" s="42" t="s">
        <v>89</v>
      </c>
      <c r="D26" s="1">
        <v>0.26</v>
      </c>
      <c r="E26" s="1">
        <v>0.27400000000000002</v>
      </c>
      <c r="F26" s="1">
        <v>0.28599999999999998</v>
      </c>
      <c r="G26" s="1">
        <v>0.29799999999999999</v>
      </c>
      <c r="H26" s="1">
        <v>0.307</v>
      </c>
    </row>
    <row r="27" spans="2:25" x14ac:dyDescent="0.25">
      <c r="B27" s="68" t="s">
        <v>93</v>
      </c>
      <c r="C27" s="42" t="s">
        <v>88</v>
      </c>
      <c r="D27" s="1">
        <v>0.98799999999999999</v>
      </c>
      <c r="E27" s="1">
        <v>1.034</v>
      </c>
      <c r="F27" s="1">
        <v>1.071</v>
      </c>
      <c r="G27" s="1">
        <v>1.095</v>
      </c>
      <c r="H27" s="1">
        <v>1.1040000000000001</v>
      </c>
      <c r="I27" s="37"/>
    </row>
    <row r="28" spans="2:25" x14ac:dyDescent="0.25">
      <c r="B28" s="68"/>
      <c r="C28" s="42" t="s">
        <v>89</v>
      </c>
      <c r="D28" s="1">
        <v>0.316</v>
      </c>
      <c r="E28" s="1">
        <v>0.33900000000000002</v>
      </c>
      <c r="F28" s="1">
        <v>0.36199999999999999</v>
      </c>
      <c r="G28" s="1">
        <v>0.38300000000000001</v>
      </c>
      <c r="H28" s="1">
        <v>0.39900000000000002</v>
      </c>
      <c r="I28" s="37"/>
    </row>
    <row r="29" spans="2:25" x14ac:dyDescent="0.25">
      <c r="B29" s="68" t="s">
        <v>49</v>
      </c>
      <c r="C29" s="42" t="s">
        <v>88</v>
      </c>
      <c r="D29" s="1">
        <v>6.7240000000000002</v>
      </c>
      <c r="E29" s="1">
        <v>6.7670000000000003</v>
      </c>
      <c r="F29" s="1">
        <v>6.7649999999999997</v>
      </c>
      <c r="G29" s="1">
        <v>6.7</v>
      </c>
      <c r="H29" s="1">
        <v>6.5839999999999996</v>
      </c>
      <c r="I29" s="37"/>
    </row>
    <row r="30" spans="2:25" x14ac:dyDescent="0.25">
      <c r="B30" s="68"/>
      <c r="C30" s="42" t="s">
        <v>89</v>
      </c>
      <c r="D30" s="1">
        <v>2.3420000000000001</v>
      </c>
      <c r="E30" s="1">
        <v>2.407</v>
      </c>
      <c r="F30" s="1">
        <v>2.4750000000000001</v>
      </c>
      <c r="G30" s="1">
        <v>2.5219999999999998</v>
      </c>
      <c r="H30" s="1">
        <v>2.5299999999999998</v>
      </c>
      <c r="I30" s="37"/>
    </row>
    <row r="31" spans="2:25" x14ac:dyDescent="0.25">
      <c r="B31" s="68" t="s">
        <v>94</v>
      </c>
      <c r="C31" s="42" t="s">
        <v>88</v>
      </c>
      <c r="D31" s="1">
        <v>0.378</v>
      </c>
      <c r="E31" s="1">
        <v>0.39</v>
      </c>
      <c r="F31" s="1">
        <v>0.39800000000000002</v>
      </c>
      <c r="G31" s="1">
        <v>0.40400000000000003</v>
      </c>
      <c r="H31" s="1">
        <v>0.40699999999999997</v>
      </c>
      <c r="I31" s="37"/>
    </row>
    <row r="32" spans="2:25" x14ac:dyDescent="0.25">
      <c r="B32" s="68"/>
      <c r="C32" s="42" t="s">
        <v>89</v>
      </c>
      <c r="D32" s="1">
        <v>0.14699999999999999</v>
      </c>
      <c r="E32" s="1">
        <v>0.154</v>
      </c>
      <c r="F32" s="1">
        <v>0.16200000000000001</v>
      </c>
      <c r="G32" s="1">
        <v>0.16800000000000001</v>
      </c>
      <c r="H32" s="1">
        <v>0.17299999999999999</v>
      </c>
      <c r="I32" s="37"/>
    </row>
    <row r="33" spans="2:8" x14ac:dyDescent="0.25">
      <c r="B33" s="68" t="s">
        <v>95</v>
      </c>
      <c r="C33" s="42" t="s">
        <v>88</v>
      </c>
      <c r="D33" s="1">
        <v>530.66600000000005</v>
      </c>
      <c r="E33" s="1">
        <v>546.49900000000002</v>
      </c>
      <c r="F33" s="1">
        <v>558.899</v>
      </c>
      <c r="G33" s="1">
        <v>566.50199999999995</v>
      </c>
      <c r="H33" s="1">
        <v>569.32000000000005</v>
      </c>
    </row>
    <row r="34" spans="2:8" x14ac:dyDescent="0.25">
      <c r="B34" s="68"/>
      <c r="C34" s="42" t="s">
        <v>89</v>
      </c>
      <c r="D34" s="1">
        <v>141.672</v>
      </c>
      <c r="E34" s="1">
        <v>148.822</v>
      </c>
      <c r="F34" s="1">
        <v>156.375</v>
      </c>
      <c r="G34" s="1">
        <v>164.114</v>
      </c>
      <c r="H34" s="1">
        <v>170.488</v>
      </c>
    </row>
    <row r="36" spans="2:8" ht="24" customHeight="1" x14ac:dyDescent="0.25">
      <c r="B36" s="69" t="s">
        <v>120</v>
      </c>
      <c r="C36" s="69"/>
      <c r="D36" s="69"/>
      <c r="E36" s="69"/>
      <c r="F36" s="69"/>
      <c r="G36" s="69"/>
    </row>
    <row r="37" spans="2:8" x14ac:dyDescent="0.25">
      <c r="B37" s="4" t="s">
        <v>35</v>
      </c>
      <c r="C37" s="43"/>
      <c r="D37" s="43"/>
      <c r="E37" s="43"/>
      <c r="F37" s="43"/>
      <c r="G37" s="43"/>
    </row>
  </sheetData>
  <mergeCells count="8">
    <mergeCell ref="B33:B34"/>
    <mergeCell ref="B11:G11"/>
    <mergeCell ref="B36:G36"/>
    <mergeCell ref="B2:J2"/>
    <mergeCell ref="B25:B26"/>
    <mergeCell ref="B27:B28"/>
    <mergeCell ref="B29:B30"/>
    <mergeCell ref="B31:B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Statistika në botë 2020</vt:lpstr>
      <vt:lpstr>Statistika në Shqipëri 1</vt:lpstr>
      <vt:lpstr>Statistika në Shqipëri 2</vt:lpstr>
      <vt:lpstr>Statistika Shqipëri vs Rajon</vt:lpstr>
      <vt:lpstr>Projeksion 2020-2040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2021-10-12T10:09:30Z</dcterms:modified>
</cp:coreProperties>
</file>