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9320" windowHeight="10230" tabRatio="878" activeTab="2"/>
  </bookViews>
  <sheets>
    <sheet name="TR vendor 10-20" sheetId="1" r:id="rId1"/>
    <sheet name="TR veta vendori 10-20" sheetId="2" r:id="rId2"/>
    <sheet name="Tr ne bashki 2020" sheetId="3" r:id="rId3"/>
    <sheet name="Tir tr veta 10-20" sheetId="4" r:id="rId4"/>
    <sheet name="Tir nga taksat" sheetId="5" r:id="rId5"/>
    <sheet name="Tir nga tarifa" sheetId="6" r:id="rId6"/>
  </sheets>
  <definedNames/>
  <calcPr fullCalcOnLoad="1"/>
</workbook>
</file>

<file path=xl/sharedStrings.xml><?xml version="1.0" encoding="utf-8"?>
<sst xmlns="http://schemas.openxmlformats.org/spreadsheetml/2006/main" count="226" uniqueCount="182">
  <si>
    <t>Viti</t>
  </si>
  <si>
    <t>Vit</t>
  </si>
  <si>
    <r>
      <rPr>
        <b/>
        <sz val="9"/>
        <color indexed="9"/>
        <rFont val="Verdana"/>
        <family val="2"/>
      </rPr>
      <t>Nr</t>
    </r>
  </si>
  <si>
    <r>
      <rPr>
        <b/>
        <sz val="9"/>
        <color indexed="8"/>
        <rFont val="Verdana"/>
        <family val="2"/>
      </rPr>
      <t>13,888,776</t>
    </r>
  </si>
  <si>
    <r>
      <rPr>
        <b/>
        <sz val="9"/>
        <color indexed="8"/>
        <rFont val="Verdana"/>
        <family val="2"/>
      </rPr>
      <t>2.70%</t>
    </r>
  </si>
  <si>
    <r>
      <rPr>
        <b/>
        <sz val="9"/>
        <color indexed="8"/>
        <rFont val="Verdana"/>
        <family val="2"/>
      </rPr>
      <t>2.61%</t>
    </r>
  </si>
  <si>
    <r>
      <rPr>
        <b/>
        <sz val="9"/>
        <color indexed="8"/>
        <rFont val="Verdana"/>
        <family val="2"/>
      </rPr>
      <t>2.47%</t>
    </r>
  </si>
  <si>
    <r>
      <rPr>
        <b/>
        <sz val="9"/>
        <color indexed="8"/>
        <rFont val="Verdana"/>
        <family val="2"/>
      </rPr>
      <t>2.13%</t>
    </r>
  </si>
  <si>
    <r>
      <rPr>
        <b/>
        <sz val="9"/>
        <color indexed="8"/>
        <rFont val="Verdana"/>
        <family val="2"/>
      </rPr>
      <t>2.03%</t>
    </r>
  </si>
  <si>
    <r>
      <rPr>
        <b/>
        <sz val="9"/>
        <color indexed="8"/>
        <rFont val="Verdana"/>
        <family val="2"/>
      </rPr>
      <t>1.65%</t>
    </r>
  </si>
  <si>
    <r>
      <rPr>
        <b/>
        <sz val="9"/>
        <color indexed="8"/>
        <rFont val="Verdana"/>
        <family val="2"/>
      </rPr>
      <t>1.47%</t>
    </r>
  </si>
  <si>
    <r>
      <rPr>
        <b/>
        <sz val="9"/>
        <color indexed="8"/>
        <rFont val="Verdana"/>
        <family val="2"/>
      </rPr>
      <t>1.27%</t>
    </r>
  </si>
  <si>
    <r>
      <rPr>
        <b/>
        <sz val="9"/>
        <color indexed="8"/>
        <rFont val="Verdana"/>
        <family val="2"/>
      </rPr>
      <t>1.25%</t>
    </r>
  </si>
  <si>
    <r>
      <rPr>
        <b/>
        <sz val="9"/>
        <color indexed="8"/>
        <rFont val="Verdana"/>
        <family val="2"/>
      </rPr>
      <t>1.20%</t>
    </r>
  </si>
  <si>
    <r>
      <rPr>
        <b/>
        <sz val="9"/>
        <color indexed="8"/>
        <rFont val="Verdana"/>
        <family val="2"/>
      </rPr>
      <t>1.18%</t>
    </r>
  </si>
  <si>
    <r>
      <rPr>
        <b/>
        <sz val="9"/>
        <color indexed="8"/>
        <rFont val="Verdana"/>
        <family val="2"/>
      </rPr>
      <t>1.15%</t>
    </r>
  </si>
  <si>
    <r>
      <rPr>
        <b/>
        <sz val="9"/>
        <color indexed="8"/>
        <rFont val="Verdana"/>
        <family val="2"/>
      </rPr>
      <t>1.13%</t>
    </r>
  </si>
  <si>
    <r>
      <rPr>
        <b/>
        <sz val="9"/>
        <color indexed="8"/>
        <rFont val="Verdana"/>
        <family val="2"/>
      </rPr>
      <t>1.09%</t>
    </r>
  </si>
  <si>
    <r>
      <rPr>
        <b/>
        <sz val="9"/>
        <color indexed="8"/>
        <rFont val="Verdana"/>
        <family val="2"/>
      </rPr>
      <t>0.72%</t>
    </r>
  </si>
  <si>
    <r>
      <rPr>
        <b/>
        <sz val="9"/>
        <color indexed="8"/>
        <rFont val="Verdana"/>
        <family val="2"/>
      </rPr>
      <t>0.71%</t>
    </r>
  </si>
  <si>
    <r>
      <rPr>
        <b/>
        <sz val="9"/>
        <color indexed="8"/>
        <rFont val="Verdana"/>
        <family val="2"/>
      </rPr>
      <t>0.65%</t>
    </r>
  </si>
  <si>
    <r>
      <rPr>
        <b/>
        <sz val="9"/>
        <color indexed="8"/>
        <rFont val="Verdana"/>
        <family val="2"/>
      </rPr>
      <t>0.62%</t>
    </r>
  </si>
  <si>
    <r>
      <rPr>
        <b/>
        <sz val="9"/>
        <color indexed="8"/>
        <rFont val="Verdana"/>
        <family val="2"/>
      </rPr>
      <t>0.57%</t>
    </r>
  </si>
  <si>
    <r>
      <rPr>
        <b/>
        <sz val="9"/>
        <color indexed="8"/>
        <rFont val="Verdana"/>
        <family val="2"/>
      </rPr>
      <t>0.52%</t>
    </r>
  </si>
  <si>
    <r>
      <rPr>
        <b/>
        <sz val="9"/>
        <color indexed="8"/>
        <rFont val="Verdana"/>
        <family val="2"/>
      </rPr>
      <t>0.46%</t>
    </r>
  </si>
  <si>
    <r>
      <rPr>
        <b/>
        <sz val="9"/>
        <color indexed="8"/>
        <rFont val="Verdana"/>
        <family val="2"/>
      </rPr>
      <t>0.42%</t>
    </r>
  </si>
  <si>
    <r>
      <rPr>
        <b/>
        <sz val="9"/>
        <color indexed="8"/>
        <rFont val="Verdana"/>
        <family val="2"/>
      </rPr>
      <t>0.41%</t>
    </r>
  </si>
  <si>
    <r>
      <rPr>
        <b/>
        <sz val="9"/>
        <color indexed="8"/>
        <rFont val="Verdana"/>
        <family val="2"/>
      </rPr>
      <t>0.40%</t>
    </r>
  </si>
  <si>
    <r>
      <rPr>
        <b/>
        <sz val="9"/>
        <color indexed="8"/>
        <rFont val="Verdana"/>
        <family val="2"/>
      </rPr>
      <t>0.39%</t>
    </r>
  </si>
  <si>
    <r>
      <rPr>
        <b/>
        <sz val="9"/>
        <color indexed="8"/>
        <rFont val="Verdana"/>
        <family val="2"/>
      </rPr>
      <t>0.37%</t>
    </r>
  </si>
  <si>
    <r>
      <rPr>
        <b/>
        <sz val="9"/>
        <color indexed="8"/>
        <rFont val="Verdana"/>
        <family val="2"/>
      </rPr>
      <t>0.34%</t>
    </r>
  </si>
  <si>
    <r>
      <rPr>
        <b/>
        <sz val="9"/>
        <color indexed="8"/>
        <rFont val="Verdana"/>
        <family val="2"/>
      </rPr>
      <t>0.33%</t>
    </r>
  </si>
  <si>
    <r>
      <rPr>
        <b/>
        <sz val="9"/>
        <color indexed="8"/>
        <rFont val="Verdana"/>
        <family val="2"/>
      </rPr>
      <t>0.32%</t>
    </r>
  </si>
  <si>
    <r>
      <rPr>
        <b/>
        <sz val="9"/>
        <color indexed="8"/>
        <rFont val="Verdana"/>
        <family val="2"/>
      </rPr>
      <t>0.28%</t>
    </r>
  </si>
  <si>
    <r>
      <rPr>
        <b/>
        <sz val="9"/>
        <color indexed="8"/>
        <rFont val="Verdana"/>
        <family val="2"/>
      </rPr>
      <t>0.26%</t>
    </r>
  </si>
  <si>
    <r>
      <rPr>
        <b/>
        <sz val="9"/>
        <color indexed="8"/>
        <rFont val="Verdana"/>
        <family val="2"/>
      </rPr>
      <t>0.25%</t>
    </r>
  </si>
  <si>
    <r>
      <rPr>
        <b/>
        <sz val="9"/>
        <color indexed="8"/>
        <rFont val="Verdana"/>
        <family val="2"/>
      </rPr>
      <t>0.24%</t>
    </r>
  </si>
  <si>
    <r>
      <rPr>
        <b/>
        <sz val="9"/>
        <color indexed="8"/>
        <rFont val="Verdana"/>
        <family val="2"/>
      </rPr>
      <t>0.22%</t>
    </r>
  </si>
  <si>
    <r>
      <rPr>
        <b/>
        <sz val="9"/>
        <color indexed="8"/>
        <rFont val="Verdana"/>
        <family val="2"/>
      </rPr>
      <t>0.20%</t>
    </r>
  </si>
  <si>
    <r>
      <rPr>
        <b/>
        <sz val="9"/>
        <color indexed="8"/>
        <rFont val="Verdana"/>
        <family val="2"/>
      </rPr>
      <t>0.18%</t>
    </r>
  </si>
  <si>
    <r>
      <rPr>
        <b/>
        <sz val="9"/>
        <color indexed="8"/>
        <rFont val="Verdana"/>
        <family val="2"/>
      </rPr>
      <t>0.16%</t>
    </r>
  </si>
  <si>
    <r>
      <rPr>
        <b/>
        <sz val="9"/>
        <color indexed="8"/>
        <rFont val="Verdana"/>
        <family val="2"/>
      </rPr>
      <t>0.14%</t>
    </r>
  </si>
  <si>
    <r>
      <rPr>
        <b/>
        <sz val="9"/>
        <color indexed="8"/>
        <rFont val="Verdana"/>
        <family val="2"/>
      </rPr>
      <t>0.13%</t>
    </r>
  </si>
  <si>
    <r>
      <rPr>
        <b/>
        <sz val="9"/>
        <color indexed="8"/>
        <rFont val="Verdana"/>
        <family val="2"/>
      </rPr>
      <t>0.12%</t>
    </r>
  </si>
  <si>
    <r>
      <rPr>
        <b/>
        <sz val="9"/>
        <color indexed="8"/>
        <rFont val="Verdana"/>
        <family val="2"/>
      </rPr>
      <t>0.06%</t>
    </r>
  </si>
  <si>
    <r>
      <rPr>
        <b/>
        <sz val="9"/>
        <color indexed="8"/>
        <rFont val="Verdana"/>
        <family val="2"/>
      </rPr>
      <t>0.05%</t>
    </r>
  </si>
  <si>
    <r>
      <rPr>
        <b/>
        <sz val="9"/>
        <color indexed="8"/>
        <rFont val="Verdana"/>
        <family val="2"/>
      </rPr>
      <t>0.04%</t>
    </r>
  </si>
  <si>
    <r>
      <rPr>
        <b/>
        <sz val="9"/>
        <color indexed="8"/>
        <rFont val="Verdana"/>
        <family val="2"/>
      </rPr>
      <t>0.03%</t>
    </r>
  </si>
  <si>
    <r>
      <rPr>
        <b/>
        <sz val="9"/>
        <color indexed="8"/>
        <rFont val="Verdana"/>
        <family val="2"/>
      </rPr>
      <t>0.02%</t>
    </r>
  </si>
  <si>
    <r>
      <rPr>
        <b/>
        <sz val="9"/>
        <color indexed="9"/>
        <rFont val="Verdana"/>
        <family val="2"/>
      </rPr>
      <t>Total</t>
    </r>
  </si>
  <si>
    <r>
      <rPr>
        <sz val="8"/>
        <color indexed="53"/>
        <rFont val="Verdana"/>
        <family val="2"/>
      </rPr>
      <t xml:space="preserve">Burimi: Drejtoria e Financave Vendore, Ministria e Financave dhe Ekonomisë (2021)
</t>
    </r>
    <r>
      <rPr>
        <sz val="12"/>
        <color indexed="63"/>
        <rFont val="Verdana"/>
        <family val="2"/>
      </rPr>
      <t>Përsa i përket të ardhurave të mbledhura nga qarqet, qarku Lezhë zë vendin e parë me 6,970 mijë lekë, i cili përbën 52.9 % të të ardhurave të mbledhura në total nga qarqet. Në vendin e dytë renditet qarku Elbasan me 2,629 mijë lekë të ardhura, i cili përbën 20 % të të ardhurave totale të mbledhura nga qarqet. Më pas renditet qarku Shkodër, ku të ardhurat e mbledhura në renditje janë më pak se 1,000 mijë lekë, ndërkohë të ardhurat e secilit prej qarqeve, përbëjnë më pak se 10 % në raport me totalin.</t>
    </r>
  </si>
  <si>
    <r>
      <rPr>
        <b/>
        <sz val="9"/>
        <color indexed="10"/>
        <rFont val="Verdana"/>
        <family val="2"/>
      </rPr>
      <t>T</t>
    </r>
    <r>
      <rPr>
        <sz val="9"/>
        <color indexed="10"/>
        <rFont val="Verdana"/>
        <family val="2"/>
      </rPr>
      <t xml:space="preserve">ë </t>
    </r>
    <r>
      <rPr>
        <b/>
        <sz val="9"/>
        <color indexed="10"/>
        <rFont val="Verdana"/>
        <family val="2"/>
      </rPr>
      <t>ardhurat (në mij</t>
    </r>
    <r>
      <rPr>
        <sz val="9"/>
        <color indexed="10"/>
        <rFont val="Verdana"/>
        <family val="2"/>
      </rPr>
      <t xml:space="preserve">ë </t>
    </r>
    <r>
      <rPr>
        <b/>
        <sz val="9"/>
        <color indexed="10"/>
        <rFont val="Verdana"/>
        <family val="2"/>
      </rPr>
      <t>lek</t>
    </r>
    <r>
      <rPr>
        <sz val="9"/>
        <color indexed="10"/>
        <rFont val="Verdana"/>
        <family val="2"/>
      </rPr>
      <t>ë</t>
    </r>
    <r>
      <rPr>
        <b/>
        <sz val="9"/>
        <color indexed="10"/>
        <rFont val="Verdana"/>
        <family val="2"/>
      </rPr>
      <t>)</t>
    </r>
  </si>
  <si>
    <t>Pesha ne %</t>
  </si>
  <si>
    <t>Total (tr fiskale vendore*)</t>
  </si>
  <si>
    <t>Ritmi rritjes totale</t>
  </si>
  <si>
    <t>Burimi: MFE(2021)</t>
  </si>
  <si>
    <t>Raport vjetor I financave publike vendore 2020</t>
  </si>
  <si>
    <t>Perpunoi: ODA</t>
  </si>
  <si>
    <t>https://www.financa.gov.al/viti-2021-2/</t>
  </si>
  <si>
    <t xml:space="preserve">Burimi Informacionit: Platforma Financa vendore </t>
  </si>
  <si>
    <t>http://financatvendore.al/data/revenues_det</t>
  </si>
  <si>
    <t>aksesuar ne 16 Tetor 2021</t>
  </si>
  <si>
    <t>viti</t>
  </si>
  <si>
    <t>Taksa vendore (1-10)</t>
  </si>
  <si>
    <t>(1)
Taksa e biznesit të vogël</t>
  </si>
  <si>
    <t>(2)
Taksa mbi pasuritë e paluajtshme</t>
  </si>
  <si>
    <t>(3)
Taksa mbi tokën bujqësore</t>
  </si>
  <si>
    <t>(4)
Taksa mbi ndërtesat</t>
  </si>
  <si>
    <t xml:space="preserve">(5)
Taksa mbi truallin </t>
  </si>
  <si>
    <t xml:space="preserve">(6)
Taksa e hotelit </t>
  </si>
  <si>
    <t>(7)
Taksa e ndikimit të infrastrukturës</t>
  </si>
  <si>
    <t>(8)
Taksa e kalimit të së drejtës së pronësisë për pasurinë e paluajtshme</t>
  </si>
  <si>
    <t xml:space="preserve">(9)
Taksa për tabelat dhe reklamat </t>
  </si>
  <si>
    <t xml:space="preserve">(10)
Taksa të tjera </t>
  </si>
  <si>
    <t>Tarifa vendore (11-13)</t>
  </si>
  <si>
    <t>(11)
Tarifa të shërbimeve publike vendore (mbetje, gjelbërim etj.)</t>
  </si>
  <si>
    <t>(12)
Tarifa për zënien e hapësirës publike dhe të fasadave</t>
  </si>
  <si>
    <t xml:space="preserve">(13)
Tarifa për shërbime administrative </t>
  </si>
  <si>
    <t xml:space="preserve">(14)
Huamarrje vjetore </t>
  </si>
  <si>
    <t>(15)
Të ardhura të tjera vendore</t>
  </si>
  <si>
    <t>Total taksa+tarifa</t>
  </si>
  <si>
    <t>Total tr vendor</t>
  </si>
  <si>
    <t>(2)
Të ardhura të tjera vendore</t>
  </si>
  <si>
    <t xml:space="preserve">(3)
Huamarrje vjetore </t>
  </si>
  <si>
    <t xml:space="preserve">(1-3)
Të ardhura vendore </t>
  </si>
  <si>
    <t>Pesha tarifa/total (taksa dhe tarifa)</t>
  </si>
  <si>
    <t>Pesha tarifa/total tr vendor</t>
  </si>
  <si>
    <t>Pesha te ardh nga taksa/total (taksa+tarifa)</t>
  </si>
  <si>
    <t>Pesha te ardh nga taksa/total tr vendor</t>
  </si>
  <si>
    <t>Financa vendore.al</t>
  </si>
  <si>
    <t xml:space="preserve">Taksa vendore </t>
  </si>
  <si>
    <t>Pesha e t infrastruktures %</t>
  </si>
  <si>
    <t>Taksa e ndikimit të infrastrukturës</t>
  </si>
  <si>
    <t>Burimi Informacionit: Platforma Financa vendore (2021)</t>
  </si>
  <si>
    <t>Të ardhurat e pushtetit vendor në miliardë lekë, 2010-2020, sipas burimit të financimit</t>
  </si>
  <si>
    <t>Taksa ndikimit në infrastrukturë nd. e reja</t>
  </si>
  <si>
    <t>Taksa  mbi pasurinë e palujtshme</t>
  </si>
  <si>
    <t>Tr të tjera vendore</t>
  </si>
  <si>
    <t>Taksa ndikimit në infrastrukturë</t>
  </si>
  <si>
    <t>Të ardhurat e veta total vendore</t>
  </si>
  <si>
    <t>Të ardhurat e veta B Tirane</t>
  </si>
  <si>
    <t>Të ardhura vendore Bashkia Tiranë 2010-2020, vlera në mln leke</t>
  </si>
  <si>
    <t>(1)
Të ardhura tatimore dhe jotatimore</t>
  </si>
  <si>
    <t>Pesha në %
taksa+tarifa/ tot vendor</t>
  </si>
  <si>
    <t>Tabela 1: Të ardhurat vendore për Bashkinë Tiranë, 2010-2020, vlerat në lekë</t>
  </si>
  <si>
    <t>Tabela 2: Pesha e të ardhurave tatimore ndaj totalit tatimore dhe jotatimore</t>
  </si>
  <si>
    <t>Tabela 3: Pesha e takses së infrastruktures</t>
  </si>
  <si>
    <t>Të ardhurat e veta vendore</t>
  </si>
  <si>
    <t xml:space="preserve">Taksat e ndara </t>
  </si>
  <si>
    <t>Përpunoi: ODA</t>
  </si>
  <si>
    <t>Total të Ardhura në  Miliard Lekë</t>
  </si>
  <si>
    <t>Transferta e pakushtëzuar dhe specifike</t>
  </si>
  <si>
    <t>Taksa  fitimi mbi biznesin e vogël</t>
  </si>
  <si>
    <t>Tarifa e shërbimeve vendore</t>
  </si>
  <si>
    <t>* totali I të ardhurave vendore (tatimore+jotatimore)</t>
  </si>
  <si>
    <t>Bashkitë. Të ardhurat e veta sipas burimit , në miliardë lekë 2010 deri 2020</t>
  </si>
  <si>
    <t>Taksa  mbi pasurinë e paluajtshme</t>
  </si>
  <si>
    <r>
      <t xml:space="preserve">Tabela1: Renditje Bashkitë sipas Të ardhurat e veta (tatimore dhe jotatimore) </t>
    </r>
    <r>
      <rPr>
        <b/>
        <sz val="9"/>
        <rFont val="Verdana"/>
        <family val="2"/>
      </rPr>
      <t xml:space="preserve"> viti 2020</t>
    </r>
  </si>
  <si>
    <t>Pesha e B Tiranës/total bashkive</t>
  </si>
  <si>
    <t>Tabela 2: Pesha e të ardhurave te veta ((tatimore dhe jotatimore)   Tirane ndaj totalit bashkive për 2010-2020, vlerat në miliardë leke dhe në %</t>
  </si>
  <si>
    <t xml:space="preserve"> </t>
  </si>
  <si>
    <t xml:space="preserve">  Tirana</t>
  </si>
  <si>
    <t xml:space="preserve">  Durrës</t>
  </si>
  <si>
    <t xml:space="preserve">  Elbasan</t>
  </si>
  <si>
    <t xml:space="preserve">  Vlore</t>
  </si>
  <si>
    <t xml:space="preserve">  Shkodër</t>
  </si>
  <si>
    <t xml:space="preserve">  Fier</t>
  </si>
  <si>
    <t xml:space="preserve">  Korçe</t>
  </si>
  <si>
    <t xml:space="preserve">  Kamze</t>
  </si>
  <si>
    <t xml:space="preserve">  Sarande</t>
  </si>
  <si>
    <t xml:space="preserve">  Lushnje</t>
  </si>
  <si>
    <t xml:space="preserve">  Himare</t>
  </si>
  <si>
    <t xml:space="preserve">  Kavaja</t>
  </si>
  <si>
    <t xml:space="preserve">  Berat</t>
  </si>
  <si>
    <t xml:space="preserve">  Lezhe</t>
  </si>
  <si>
    <t xml:space="preserve">  Pogradec</t>
  </si>
  <si>
    <t xml:space="preserve">  Kruje</t>
  </si>
  <si>
    <t xml:space="preserve">  Patos</t>
  </si>
  <si>
    <t xml:space="preserve">  Roskovec</t>
  </si>
  <si>
    <t xml:space="preserve">  Kukës</t>
  </si>
  <si>
    <t xml:space="preserve">  Gjirokastër</t>
  </si>
  <si>
    <t xml:space="preserve">  Shijak</t>
  </si>
  <si>
    <t xml:space="preserve">  Ura Vajgurore</t>
  </si>
  <si>
    <t xml:space="preserve">  Librazhd</t>
  </si>
  <si>
    <t xml:space="preserve">  Rrogozhine</t>
  </si>
  <si>
    <t xml:space="preserve">  Mallakastër</t>
  </si>
  <si>
    <t xml:space="preserve">  Devoll</t>
  </si>
  <si>
    <t xml:space="preserve">  Cërrik</t>
  </si>
  <si>
    <t xml:space="preserve">  Kuçove</t>
  </si>
  <si>
    <t xml:space="preserve">  Maliq</t>
  </si>
  <si>
    <t xml:space="preserve">  Divjake</t>
  </si>
  <si>
    <t xml:space="preserve">  Dibër</t>
  </si>
  <si>
    <t xml:space="preserve">  Vau-Dejës</t>
  </si>
  <si>
    <t xml:space="preserve">  Mat</t>
  </si>
  <si>
    <t xml:space="preserve">  Malësi e Madhe</t>
  </si>
  <si>
    <t xml:space="preserve">  Selenice</t>
  </si>
  <si>
    <t xml:space="preserve">  Belsh</t>
  </si>
  <si>
    <t xml:space="preserve">  Finiq</t>
  </si>
  <si>
    <t xml:space="preserve">  Prenjas</t>
  </si>
  <si>
    <t xml:space="preserve">  Gramsh</t>
  </si>
  <si>
    <t xml:space="preserve">  Dropull</t>
  </si>
  <si>
    <t xml:space="preserve">  Peqin</t>
  </si>
  <si>
    <t xml:space="preserve">  Kolonje</t>
  </si>
  <si>
    <t xml:space="preserve">  Skrapar</t>
  </si>
  <si>
    <t xml:space="preserve">  Mirdite</t>
  </si>
  <si>
    <t xml:space="preserve">  Bulqize</t>
  </si>
  <si>
    <t xml:space="preserve">  Kurbin</t>
  </si>
  <si>
    <t xml:space="preserve">  Konispol</t>
  </si>
  <si>
    <t xml:space="preserve">  Puke</t>
  </si>
  <si>
    <t xml:space="preserve">  Përmet</t>
  </si>
  <si>
    <t xml:space="preserve">  Delvine</t>
  </si>
  <si>
    <t xml:space="preserve">  Tropoje</t>
  </si>
  <si>
    <t xml:space="preserve">  Tepelene</t>
  </si>
  <si>
    <t xml:space="preserve">  Poliçan</t>
  </si>
  <si>
    <t xml:space="preserve">  Klos</t>
  </si>
  <si>
    <t xml:space="preserve">  Fushe-Arrëz</t>
  </si>
  <si>
    <t xml:space="preserve">  Has</t>
  </si>
  <si>
    <t xml:space="preserve">  Memaliaj</t>
  </si>
  <si>
    <t xml:space="preserve">  Këlcyre</t>
  </si>
  <si>
    <t xml:space="preserve">  Libohove</t>
  </si>
  <si>
    <t xml:space="preserve">  Pustec</t>
  </si>
  <si>
    <t xml:space="preserve">  Vorë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</si>
</sst>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9"/>
      <name val="Verdana"/>
      <family val="2"/>
    </font>
    <font>
      <b/>
      <sz val="9"/>
      <color indexed="53"/>
      <name val="Verdana"/>
      <family val="2"/>
    </font>
    <font>
      <b/>
      <sz val="9"/>
      <color indexed="9"/>
      <name val="Verdana"/>
      <family val="2"/>
    </font>
    <font>
      <b/>
      <sz val="9"/>
      <color indexed="8"/>
      <name val="Verdana"/>
      <family val="2"/>
    </font>
    <font>
      <sz val="8"/>
      <color indexed="53"/>
      <name val="Verdana"/>
      <family val="2"/>
    </font>
    <font>
      <sz val="12"/>
      <color indexed="63"/>
      <name val="Verdana"/>
      <family val="2"/>
    </font>
    <font>
      <b/>
      <sz val="9"/>
      <color indexed="10"/>
      <name val="Verdana"/>
      <family val="2"/>
    </font>
    <font>
      <sz val="10"/>
      <color indexed="10"/>
      <name val="Times New Roman"/>
      <family val="1"/>
    </font>
    <font>
      <sz val="9"/>
      <color indexed="10"/>
      <name val="Verdana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8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FFFF"/>
      <name val="Verdana"/>
      <family val="2"/>
    </font>
    <font>
      <b/>
      <sz val="9"/>
      <color rgb="FF010202"/>
      <name val="Verdana"/>
      <family val="2"/>
    </font>
    <font>
      <b/>
      <sz val="9"/>
      <color rgb="FFFF0000"/>
      <name val="Verdana"/>
      <family val="2"/>
    </font>
    <font>
      <sz val="10"/>
      <color rgb="FFFF0000"/>
      <name val="Times New Roman"/>
      <family val="1"/>
    </font>
    <font>
      <b/>
      <sz val="9"/>
      <color rgb="FFCB5027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CCBC0"/>
        <bgColor indexed="64"/>
      </patternFill>
    </fill>
    <fill>
      <patternFill patternType="solid">
        <fgColor rgb="FF30524B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231F20"/>
      </right>
      <top style="thin">
        <color rgb="FF231F20"/>
      </top>
      <bottom style="thin">
        <color rgb="FF231F20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9" fontId="0" fillId="0" borderId="10" xfId="60" applyFont="1" applyBorder="1" applyAlignment="1">
      <alignment/>
    </xf>
    <xf numFmtId="0" fontId="51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165" fontId="52" fillId="0" borderId="0" xfId="60" applyNumberFormat="1" applyFont="1" applyAlignment="1">
      <alignment/>
    </xf>
    <xf numFmtId="0" fontId="48" fillId="0" borderId="0" xfId="57" applyAlignment="1">
      <alignment horizontal="left" vertical="top"/>
      <protection/>
    </xf>
    <xf numFmtId="0" fontId="48" fillId="0" borderId="0" xfId="57" applyAlignment="1">
      <alignment horizontal="center" vertical="top"/>
      <protection/>
    </xf>
    <xf numFmtId="165" fontId="5" fillId="0" borderId="11" xfId="60" applyNumberFormat="1" applyFont="1" applyBorder="1" applyAlignment="1">
      <alignment horizontal="center" vertical="top" wrapText="1"/>
    </xf>
    <xf numFmtId="165" fontId="5" fillId="33" borderId="11" xfId="60" applyNumberFormat="1" applyFont="1" applyFill="1" applyBorder="1" applyAlignment="1">
      <alignment horizontal="center" vertical="top" wrapText="1"/>
    </xf>
    <xf numFmtId="9" fontId="5" fillId="0" borderId="11" xfId="60" applyFont="1" applyBorder="1" applyAlignment="1">
      <alignment horizontal="center" vertical="top" wrapText="1"/>
    </xf>
    <xf numFmtId="0" fontId="5" fillId="33" borderId="11" xfId="57" applyFont="1" applyFill="1" applyBorder="1" applyAlignment="1">
      <alignment horizontal="center" vertical="top" wrapText="1"/>
      <protection/>
    </xf>
    <xf numFmtId="0" fontId="5" fillId="0" borderId="11" xfId="57" applyFont="1" applyBorder="1" applyAlignment="1">
      <alignment horizontal="center" vertical="top" wrapText="1"/>
      <protection/>
    </xf>
    <xf numFmtId="9" fontId="53" fillId="34" borderId="11" xfId="57" applyNumberFormat="1" applyFont="1" applyFill="1" applyBorder="1" applyAlignment="1">
      <alignment horizontal="center" vertical="top" shrinkToFit="1"/>
      <protection/>
    </xf>
    <xf numFmtId="0" fontId="5" fillId="0" borderId="10" xfId="57" applyFont="1" applyFill="1" applyBorder="1" applyAlignment="1">
      <alignment horizontal="center" vertical="top" wrapText="1"/>
      <protection/>
    </xf>
    <xf numFmtId="1" fontId="54" fillId="0" borderId="10" xfId="57" applyNumberFormat="1" applyFont="1" applyFill="1" applyBorder="1" applyAlignment="1">
      <alignment horizontal="center" vertical="top" shrinkToFit="1"/>
      <protection/>
    </xf>
    <xf numFmtId="165" fontId="5" fillId="0" borderId="10" xfId="6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48" fillId="0" borderId="10" xfId="57" applyFill="1" applyBorder="1" applyAlignment="1">
      <alignment horizontal="left" wrapText="1"/>
      <protection/>
    </xf>
    <xf numFmtId="0" fontId="55" fillId="0" borderId="10" xfId="57" applyFont="1" applyFill="1" applyBorder="1" applyAlignment="1">
      <alignment horizontal="center" vertical="top" wrapText="1"/>
      <protection/>
    </xf>
    <xf numFmtId="164" fontId="54" fillId="0" borderId="10" xfId="42" applyNumberFormat="1" applyFont="1" applyFill="1" applyBorder="1" applyAlignment="1">
      <alignment horizontal="center" vertical="top" shrinkToFi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4" fontId="0" fillId="0" borderId="0" xfId="0" applyNumberFormat="1" applyAlignment="1">
      <alignment/>
    </xf>
    <xf numFmtId="9" fontId="0" fillId="0" borderId="0" xfId="60" applyFont="1" applyAlignment="1">
      <alignment/>
    </xf>
    <xf numFmtId="0" fontId="44" fillId="0" borderId="0" xfId="53" applyAlignment="1">
      <alignment/>
    </xf>
    <xf numFmtId="165" fontId="0" fillId="0" borderId="10" xfId="60" applyNumberFormat="1" applyFont="1" applyBorder="1" applyAlignment="1">
      <alignment/>
    </xf>
    <xf numFmtId="0" fontId="0" fillId="0" borderId="0" xfId="0" applyAlignment="1">
      <alignment vertical="top"/>
    </xf>
    <xf numFmtId="0" fontId="52" fillId="0" borderId="10" xfId="0" applyFont="1" applyBorder="1" applyAlignment="1">
      <alignment wrapText="1"/>
    </xf>
    <xf numFmtId="0" fontId="0" fillId="0" borderId="12" xfId="0" applyFill="1" applyBorder="1" applyAlignment="1">
      <alignment/>
    </xf>
    <xf numFmtId="165" fontId="52" fillId="0" borderId="10" xfId="60" applyNumberFormat="1" applyFont="1" applyBorder="1" applyAlignment="1">
      <alignment/>
    </xf>
    <xf numFmtId="165" fontId="52" fillId="35" borderId="10" xfId="60" applyNumberFormat="1" applyFont="1" applyFill="1" applyBorder="1" applyAlignment="1">
      <alignment/>
    </xf>
    <xf numFmtId="9" fontId="0" fillId="0" borderId="10" xfId="6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164" fontId="56" fillId="0" borderId="10" xfId="57" applyNumberFormat="1" applyFont="1" applyFill="1" applyBorder="1" applyAlignment="1">
      <alignment horizontal="center" vertical="top" wrapText="1"/>
      <protection/>
    </xf>
    <xf numFmtId="164" fontId="5" fillId="0" borderId="10" xfId="57" applyNumberFormat="1" applyFont="1" applyFill="1" applyBorder="1" applyAlignment="1">
      <alignment horizontal="right" vertical="top" wrapText="1"/>
      <protection/>
    </xf>
    <xf numFmtId="164" fontId="5" fillId="0" borderId="10" xfId="57" applyNumberFormat="1" applyFont="1" applyFill="1" applyBorder="1" applyAlignment="1">
      <alignment horizontal="center" vertical="top" wrapText="1"/>
      <protection/>
    </xf>
    <xf numFmtId="164" fontId="48" fillId="0" borderId="0" xfId="57" applyNumberFormat="1" applyAlignment="1">
      <alignment horizontal="left" vertical="top"/>
      <protection/>
    </xf>
    <xf numFmtId="164" fontId="0" fillId="0" borderId="0" xfId="42" applyNumberFormat="1" applyFont="1" applyAlignment="1">
      <alignment/>
    </xf>
    <xf numFmtId="164" fontId="0" fillId="35" borderId="10" xfId="42" applyNumberFormat="1" applyFont="1" applyFill="1" applyBorder="1" applyAlignment="1">
      <alignment/>
    </xf>
    <xf numFmtId="166" fontId="0" fillId="0" borderId="10" xfId="42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51" fillId="0" borderId="10" xfId="0" applyFont="1" applyBorder="1" applyAlignment="1">
      <alignment vertical="top"/>
    </xf>
    <xf numFmtId="164" fontId="51" fillId="0" borderId="10" xfId="42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9" fontId="51" fillId="0" borderId="10" xfId="60" applyFont="1" applyBorder="1" applyAlignment="1">
      <alignment wrapText="1"/>
    </xf>
    <xf numFmtId="0" fontId="48" fillId="0" borderId="0" xfId="57" applyAlignment="1">
      <alignment horizontal="left" vertical="top" wrapText="1"/>
      <protection/>
    </xf>
    <xf numFmtId="0" fontId="51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Alignment="1">
      <alignment wrapText="1"/>
    </xf>
    <xf numFmtId="0" fontId="57" fillId="0" borderId="0" xfId="57" applyFont="1" applyAlignment="1">
      <alignment horizontal="left" vertical="top" wrapText="1" indent="7"/>
      <protection/>
    </xf>
    <xf numFmtId="0" fontId="5" fillId="0" borderId="0" xfId="57" applyFont="1" applyAlignment="1">
      <alignment horizontal="left" vertical="top" wrapText="1" indent="7"/>
      <protection/>
    </xf>
    <xf numFmtId="0" fontId="48" fillId="0" borderId="0" xfId="57" applyAlignment="1">
      <alignment horizontal="left" vertical="top" wrapText="1" indent="7"/>
      <protection/>
    </xf>
    <xf numFmtId="0" fontId="57" fillId="0" borderId="0" xfId="57" applyFont="1" applyAlignment="1">
      <alignment horizontal="left" vertical="top" wrapText="1"/>
      <protection/>
    </xf>
    <xf numFmtId="0" fontId="5" fillId="0" borderId="0" xfId="57" applyFont="1" applyAlignment="1">
      <alignment horizontal="left" vertical="top" wrapText="1"/>
      <protection/>
    </xf>
    <xf numFmtId="0" fontId="51" fillId="35" borderId="10" xfId="0" applyFont="1" applyFill="1" applyBorder="1" applyAlignment="1">
      <alignment vertical="top" wrapText="1"/>
    </xf>
    <xf numFmtId="0" fontId="0" fillId="35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Të ardhura vendore Tiranë 2010-2020, në mln leke 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915"/>
          <c:w val="0.97775"/>
          <c:h val="0.79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'Tir tr veta 10-20'!$C$2</c:f>
              <c:strCache>
                <c:ptCount val="1"/>
                <c:pt idx="0">
                  <c:v>(1)
Të ardhura tatimore dhe jotatimore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'Tir tr veta 10-20'!$A$3:$A$13</c:f>
              <c:numCache/>
            </c:numRef>
          </c:cat>
          <c:val>
            <c:numRef>
              <c:f>'Tir tr veta 10-20'!$C$3:$C$13</c:f>
              <c:numCache/>
            </c:numRef>
          </c:val>
        </c:ser>
        <c:ser>
          <c:idx val="2"/>
          <c:order val="1"/>
          <c:tx>
            <c:strRef>
              <c:f>'Tir tr veta 10-20'!$D$2</c:f>
              <c:strCache>
                <c:ptCount val="1"/>
                <c:pt idx="0">
                  <c:v>(2)
Të ardhura të tjera vendore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'Tir tr veta 10-20'!$A$3:$A$13</c:f>
              <c:numCache/>
            </c:numRef>
          </c:cat>
          <c:val>
            <c:numRef>
              <c:f>'Tir tr veta 10-20'!$D$3:$D$13</c:f>
              <c:numCache/>
            </c:numRef>
          </c:val>
        </c:ser>
        <c:ser>
          <c:idx val="3"/>
          <c:order val="2"/>
          <c:tx>
            <c:strRef>
              <c:f>'Tir tr veta 10-20'!$E$2</c:f>
              <c:strCache>
                <c:ptCount val="1"/>
                <c:pt idx="0">
                  <c:v>(3)
Huamarrje vjetore 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'Tir tr veta 10-20'!$A$3:$A$13</c:f>
              <c:numCache/>
            </c:numRef>
          </c:cat>
          <c:val>
            <c:numRef>
              <c:f>'Tir tr veta 10-20'!$E$3:$E$13</c:f>
              <c:numCache/>
            </c:numRef>
          </c:val>
        </c:ser>
        <c:overlap val="100"/>
        <c:axId val="15186577"/>
        <c:axId val="2461466"/>
      </c:barChart>
      <c:catAx>
        <c:axId val="15186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61466"/>
        <c:crosses val="autoZero"/>
        <c:auto val="1"/>
        <c:lblOffset val="100"/>
        <c:tickLblSkip val="1"/>
        <c:noMultiLvlLbl val="0"/>
      </c:catAx>
      <c:valAx>
        <c:axId val="24614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1865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5"/>
          <c:y val="0.885"/>
          <c:w val="0.917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ë</a:t>
            </a: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ardhurat nga taksat B Tiran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ë</a:t>
            </a: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, 2010-2020</a:t>
            </a:r>
          </a:p>
        </c:rich>
      </c:tx>
      <c:layout>
        <c:manualLayout>
          <c:xMode val="factor"/>
          <c:yMode val="factor"/>
          <c:x val="-0.0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4"/>
          <c:w val="0.93725"/>
          <c:h val="0.3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'Tir nga taksat'!$C$2</c:f>
              <c:strCache>
                <c:ptCount val="1"/>
                <c:pt idx="0">
                  <c:v>(1)
Taksa e biznesit të vogël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'Tir nga taksat'!$A$3:$A$13</c:f>
              <c:numCache/>
            </c:numRef>
          </c:cat>
          <c:val>
            <c:numRef>
              <c:f>'Tir nga taksat'!$C$3:$C$13</c:f>
              <c:numCache/>
            </c:numRef>
          </c:val>
        </c:ser>
        <c:ser>
          <c:idx val="2"/>
          <c:order val="1"/>
          <c:tx>
            <c:strRef>
              <c:f>'Tir nga taksat'!$D$2</c:f>
              <c:strCache>
                <c:ptCount val="1"/>
                <c:pt idx="0">
                  <c:v>(2)
Taksa mbi pasuritë e paluajtshme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'Tir nga taksat'!$A$3:$A$13</c:f>
              <c:numCache/>
            </c:numRef>
          </c:cat>
          <c:val>
            <c:numRef>
              <c:f>'Tir nga taksat'!$D$3:$D$13</c:f>
              <c:numCache/>
            </c:numRef>
          </c:val>
        </c:ser>
        <c:ser>
          <c:idx val="3"/>
          <c:order val="2"/>
          <c:tx>
            <c:strRef>
              <c:f>'Tir nga taksat'!$E$2</c:f>
              <c:strCache>
                <c:ptCount val="1"/>
                <c:pt idx="0">
                  <c:v>(3)
Taksa mbi tokën bujqësore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'Tir nga taksat'!$A$3:$A$13</c:f>
              <c:numCache/>
            </c:numRef>
          </c:cat>
          <c:val>
            <c:numRef>
              <c:f>'Tir nga taksat'!$E$3:$E$13</c:f>
              <c:numCache/>
            </c:numRef>
          </c:val>
        </c:ser>
        <c:ser>
          <c:idx val="4"/>
          <c:order val="3"/>
          <c:tx>
            <c:strRef>
              <c:f>'Tir nga taksat'!$F$2</c:f>
              <c:strCache>
                <c:ptCount val="1"/>
                <c:pt idx="0">
                  <c:v>(4)
Taksa mbi ndërtesat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'Tir nga taksat'!$A$3:$A$13</c:f>
              <c:numCache/>
            </c:numRef>
          </c:cat>
          <c:val>
            <c:numRef>
              <c:f>'Tir nga taksat'!$F$3:$F$13</c:f>
              <c:numCache/>
            </c:numRef>
          </c:val>
        </c:ser>
        <c:ser>
          <c:idx val="5"/>
          <c:order val="4"/>
          <c:tx>
            <c:strRef>
              <c:f>'Tir nga taksat'!$G$2</c:f>
              <c:strCache>
                <c:ptCount val="1"/>
                <c:pt idx="0">
                  <c:v>(5)
Taksa mbi truallin 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'Tir nga taksat'!$A$3:$A$13</c:f>
              <c:numCache/>
            </c:numRef>
          </c:cat>
          <c:val>
            <c:numRef>
              <c:f>'Tir nga taksat'!$G$3:$G$13</c:f>
              <c:numCache/>
            </c:numRef>
          </c:val>
        </c:ser>
        <c:ser>
          <c:idx val="6"/>
          <c:order val="5"/>
          <c:tx>
            <c:strRef>
              <c:f>'Tir nga taksat'!$H$2</c:f>
              <c:strCache>
                <c:ptCount val="1"/>
                <c:pt idx="0">
                  <c:v>(6)
Taksa e hotelit </c:v>
                </c:pt>
              </c:strCache>
            </c:strRef>
          </c:tx>
          <c:spPr>
            <a:solidFill>
              <a:srgbClr val="26447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'Tir nga taksat'!$A$3:$A$13</c:f>
              <c:numCache/>
            </c:numRef>
          </c:cat>
          <c:val>
            <c:numRef>
              <c:f>'Tir nga taksat'!$H$3:$H$13</c:f>
              <c:numCache/>
            </c:numRef>
          </c:val>
        </c:ser>
        <c:ser>
          <c:idx val="7"/>
          <c:order val="6"/>
          <c:tx>
            <c:strRef>
              <c:f>'Tir nga taksat'!$I$2</c:f>
              <c:strCache>
                <c:ptCount val="1"/>
                <c:pt idx="0">
                  <c:v>(7)
Taksa e ndikimit të infrastrukturës</c:v>
                </c:pt>
              </c:strCache>
            </c:strRef>
          </c:tx>
          <c:spPr>
            <a:solidFill>
              <a:srgbClr val="9E48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'Tir nga taksat'!$A$3:$A$13</c:f>
              <c:numCache/>
            </c:numRef>
          </c:cat>
          <c:val>
            <c:numRef>
              <c:f>'Tir nga taksat'!$I$3:$I$13</c:f>
              <c:numCache/>
            </c:numRef>
          </c:val>
        </c:ser>
        <c:ser>
          <c:idx val="8"/>
          <c:order val="7"/>
          <c:tx>
            <c:strRef>
              <c:f>'Tir nga taksat'!$J$2</c:f>
              <c:strCache>
                <c:ptCount val="1"/>
                <c:pt idx="0">
                  <c:v>(8)
Taksa e kalimit të së drejtës së pronësisë për pasurinë e paluajtshme</c:v>
                </c:pt>
              </c:strCache>
            </c:strRef>
          </c:tx>
          <c:spPr>
            <a:solidFill>
              <a:srgbClr val="63636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'Tir nga taksat'!$A$3:$A$13</c:f>
              <c:numCache/>
            </c:numRef>
          </c:cat>
          <c:val>
            <c:numRef>
              <c:f>'Tir nga taksat'!$J$3:$J$13</c:f>
              <c:numCache/>
            </c:numRef>
          </c:val>
        </c:ser>
        <c:ser>
          <c:idx val="9"/>
          <c:order val="8"/>
          <c:tx>
            <c:strRef>
              <c:f>'Tir nga taksat'!$K$2</c:f>
              <c:strCache>
                <c:ptCount val="1"/>
                <c:pt idx="0">
                  <c:v>(9)
Taksa për tabelat dhe reklamat </c:v>
                </c:pt>
              </c:strCache>
            </c:strRef>
          </c:tx>
          <c:spPr>
            <a:solidFill>
              <a:srgbClr val="997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'Tir nga taksat'!$A$3:$A$13</c:f>
              <c:numCache/>
            </c:numRef>
          </c:cat>
          <c:val>
            <c:numRef>
              <c:f>'Tir nga taksat'!$K$3:$K$13</c:f>
              <c:numCache/>
            </c:numRef>
          </c:val>
        </c:ser>
        <c:ser>
          <c:idx val="10"/>
          <c:order val="9"/>
          <c:tx>
            <c:strRef>
              <c:f>'Tir nga taksat'!$L$2</c:f>
              <c:strCache>
                <c:ptCount val="1"/>
                <c:pt idx="0">
                  <c:v>(10)
Taksa të tjera </c:v>
                </c:pt>
              </c:strCache>
            </c:strRef>
          </c:tx>
          <c:spPr>
            <a:solidFill>
              <a:srgbClr val="255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'Tir nga taksat'!$A$3:$A$13</c:f>
              <c:numCache/>
            </c:numRef>
          </c:cat>
          <c:val>
            <c:numRef>
              <c:f>'Tir nga taksat'!$L$3:$L$13</c:f>
              <c:numCache/>
            </c:numRef>
          </c:val>
        </c:ser>
        <c:overlap val="100"/>
        <c:axId val="22153195"/>
        <c:axId val="65161028"/>
      </c:barChart>
      <c:catAx>
        <c:axId val="221531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161028"/>
        <c:crosses val="autoZero"/>
        <c:auto val="1"/>
        <c:lblOffset val="100"/>
        <c:tickLblSkip val="1"/>
        <c:noMultiLvlLbl val="0"/>
      </c:catAx>
      <c:valAx>
        <c:axId val="651610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1531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75"/>
          <c:y val="0.40925"/>
          <c:w val="0.938"/>
          <c:h val="0.5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Të ardhurat nga tarifat Tiranë 2010-2020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75"/>
          <c:w val="0.97525"/>
          <c:h val="0.520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'Tir nga tarifa'!$C$2</c:f>
              <c:strCache>
                <c:ptCount val="1"/>
                <c:pt idx="0">
                  <c:v>(11)
Tarifa të shërbimeve publike vendore (mbetje, gjelbërim etj.)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'Tir nga tarifa'!$A$3:$A$13</c:f>
              <c:numCache/>
            </c:numRef>
          </c:cat>
          <c:val>
            <c:numRef>
              <c:f>'Tir nga tarifa'!$C$3:$C$13</c:f>
              <c:numCache/>
            </c:numRef>
          </c:val>
        </c:ser>
        <c:ser>
          <c:idx val="2"/>
          <c:order val="1"/>
          <c:tx>
            <c:strRef>
              <c:f>'Tir nga tarifa'!$D$2</c:f>
              <c:strCache>
                <c:ptCount val="1"/>
                <c:pt idx="0">
                  <c:v>(12)
Tarifa për zënien e hapësirës publike dhe të fasadave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'Tir nga tarifa'!$A$3:$A$13</c:f>
              <c:numCache/>
            </c:numRef>
          </c:cat>
          <c:val>
            <c:numRef>
              <c:f>'Tir nga tarifa'!$D$3:$D$13</c:f>
              <c:numCache/>
            </c:numRef>
          </c:val>
        </c:ser>
        <c:ser>
          <c:idx val="3"/>
          <c:order val="2"/>
          <c:tx>
            <c:strRef>
              <c:f>'Tir nga tarifa'!$E$2</c:f>
              <c:strCache>
                <c:ptCount val="1"/>
                <c:pt idx="0">
                  <c:v>(13)
Tarifa për shërbime administrative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'Tir nga tarifa'!$A$3:$A$13</c:f>
              <c:numCache/>
            </c:numRef>
          </c:cat>
          <c:val>
            <c:numRef>
              <c:f>'Tir nga tarifa'!$E$3:$E$13</c:f>
              <c:numCache/>
            </c:numRef>
          </c:val>
        </c:ser>
        <c:overlap val="100"/>
        <c:axId val="49578341"/>
        <c:axId val="43551886"/>
      </c:barChart>
      <c:catAx>
        <c:axId val="49578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551886"/>
        <c:crosses val="autoZero"/>
        <c:auto val="1"/>
        <c:lblOffset val="100"/>
        <c:tickLblSkip val="1"/>
        <c:noMultiLvlLbl val="0"/>
      </c:catAx>
      <c:valAx>
        <c:axId val="435518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5783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25"/>
          <c:y val="0.64525"/>
          <c:w val="0.83875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133350</xdr:rowOff>
    </xdr:from>
    <xdr:to>
      <xdr:col>15</xdr:col>
      <xdr:colOff>409575</xdr:colOff>
      <xdr:row>16</xdr:row>
      <xdr:rowOff>76200</xdr:rowOff>
    </xdr:to>
    <xdr:graphicFrame>
      <xdr:nvGraphicFramePr>
        <xdr:cNvPr id="1" name="Chart 2"/>
        <xdr:cNvGraphicFramePr/>
      </xdr:nvGraphicFramePr>
      <xdr:xfrm>
        <a:off x="6124575" y="133350"/>
        <a:ext cx="5019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14</xdr:row>
      <xdr:rowOff>19050</xdr:rowOff>
    </xdr:from>
    <xdr:to>
      <xdr:col>11</xdr:col>
      <xdr:colOff>619125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4838700" y="3619500"/>
        <a:ext cx="60960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0</xdr:row>
      <xdr:rowOff>180975</xdr:rowOff>
    </xdr:from>
    <xdr:to>
      <xdr:col>16</xdr:col>
      <xdr:colOff>600075</xdr:colOff>
      <xdr:row>11</xdr:row>
      <xdr:rowOff>95250</xdr:rowOff>
    </xdr:to>
    <xdr:graphicFrame>
      <xdr:nvGraphicFramePr>
        <xdr:cNvPr id="1" name="Chart 1"/>
        <xdr:cNvGraphicFramePr/>
      </xdr:nvGraphicFramePr>
      <xdr:xfrm>
        <a:off x="7981950" y="180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nanca.gov.al/viti-2021-2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nanca.gov.al/viti-2021-2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nanca.gov.al/viti-2021-2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G17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4.8515625" style="0" customWidth="1"/>
    <col min="3" max="3" width="16.28125" style="0" customWidth="1"/>
    <col min="4" max="4" width="16.7109375" style="0" customWidth="1"/>
    <col min="6" max="6" width="11.57421875" style="1" customWidth="1"/>
  </cols>
  <sheetData>
    <row r="2" ht="15">
      <c r="C2" s="1" t="s">
        <v>94</v>
      </c>
    </row>
    <row r="3" spans="2:7" ht="75">
      <c r="B3" s="38" t="s">
        <v>1</v>
      </c>
      <c r="C3" s="38" t="s">
        <v>107</v>
      </c>
      <c r="D3" s="38" t="s">
        <v>111</v>
      </c>
      <c r="E3" s="38" t="s">
        <v>108</v>
      </c>
      <c r="F3" s="38" t="s">
        <v>54</v>
      </c>
      <c r="G3" s="62" t="s">
        <v>110</v>
      </c>
    </row>
    <row r="4" spans="2:7" ht="15">
      <c r="B4" s="6">
        <v>2010</v>
      </c>
      <c r="C4" s="6">
        <v>12.7</v>
      </c>
      <c r="D4" s="6">
        <v>10.6</v>
      </c>
      <c r="E4" s="6">
        <v>1.2</v>
      </c>
      <c r="F4" s="6"/>
      <c r="G4" s="63">
        <f>SUM(C4:E4)</f>
        <v>24.499999999999996</v>
      </c>
    </row>
    <row r="5" spans="2:7" ht="15">
      <c r="B5" s="6">
        <v>2011</v>
      </c>
      <c r="C5" s="6">
        <v>12.6</v>
      </c>
      <c r="D5" s="6">
        <v>10.2</v>
      </c>
      <c r="E5" s="6">
        <v>1.3</v>
      </c>
      <c r="F5" s="37">
        <f>(G5-G4)/G4</f>
        <v>-0.016326530612244844</v>
      </c>
      <c r="G5" s="63">
        <f aca="true" t="shared" si="0" ref="G5:G14">SUM(C5:E5)</f>
        <v>24.099999999999998</v>
      </c>
    </row>
    <row r="6" spans="2:7" ht="15">
      <c r="B6" s="6">
        <v>2012</v>
      </c>
      <c r="C6" s="6">
        <v>11.9</v>
      </c>
      <c r="D6" s="6">
        <v>9.2</v>
      </c>
      <c r="E6" s="6">
        <v>1.4</v>
      </c>
      <c r="F6" s="37">
        <f>(G6-G5)/G5</f>
        <v>-0.06639004149377585</v>
      </c>
      <c r="G6" s="63">
        <f t="shared" si="0"/>
        <v>22.5</v>
      </c>
    </row>
    <row r="7" spans="2:7" ht="15">
      <c r="B7" s="6">
        <v>2013</v>
      </c>
      <c r="C7" s="6">
        <v>11.7</v>
      </c>
      <c r="D7" s="6">
        <v>11</v>
      </c>
      <c r="E7" s="6">
        <v>1.5</v>
      </c>
      <c r="F7" s="37">
        <f>(G7-G6)/G6</f>
        <v>0.07555555555555553</v>
      </c>
      <c r="G7" s="63">
        <f t="shared" si="0"/>
        <v>24.2</v>
      </c>
    </row>
    <row r="8" spans="2:7" ht="15">
      <c r="B8" s="6">
        <v>2014</v>
      </c>
      <c r="C8" s="6">
        <v>13.8</v>
      </c>
      <c r="D8" s="6">
        <v>12.1</v>
      </c>
      <c r="E8" s="6">
        <v>1.1</v>
      </c>
      <c r="F8" s="37">
        <f>(G8-G7)/G7</f>
        <v>0.115702479338843</v>
      </c>
      <c r="G8" s="63">
        <f t="shared" si="0"/>
        <v>27</v>
      </c>
    </row>
    <row r="9" spans="2:7" ht="15">
      <c r="B9" s="6">
        <v>2015</v>
      </c>
      <c r="C9" s="6">
        <v>13.1</v>
      </c>
      <c r="D9" s="6">
        <v>11.3</v>
      </c>
      <c r="E9" s="6">
        <v>1.1</v>
      </c>
      <c r="F9" s="37">
        <f>(G9-G8)/G8</f>
        <v>-0.05555555555555555</v>
      </c>
      <c r="G9" s="63">
        <f t="shared" si="0"/>
        <v>25.5</v>
      </c>
    </row>
    <row r="10" spans="2:7" ht="15">
      <c r="B10" s="6">
        <v>2016</v>
      </c>
      <c r="C10" s="6">
        <v>16.8</v>
      </c>
      <c r="D10" s="6">
        <v>18.1</v>
      </c>
      <c r="E10" s="6">
        <v>1</v>
      </c>
      <c r="F10" s="37">
        <f>(G10-G9)/G9</f>
        <v>0.4078431372549022</v>
      </c>
      <c r="G10" s="63">
        <f t="shared" si="0"/>
        <v>35.900000000000006</v>
      </c>
    </row>
    <row r="11" spans="2:7" ht="15">
      <c r="B11" s="6">
        <v>2017</v>
      </c>
      <c r="C11" s="6">
        <v>20.3</v>
      </c>
      <c r="D11" s="6">
        <v>21.9</v>
      </c>
      <c r="E11" s="6">
        <v>1.2</v>
      </c>
      <c r="F11" s="37">
        <f>(G11-G10)/G10</f>
        <v>0.2089136490250696</v>
      </c>
      <c r="G11" s="63">
        <f t="shared" si="0"/>
        <v>43.400000000000006</v>
      </c>
    </row>
    <row r="12" spans="2:7" ht="15">
      <c r="B12" s="6">
        <v>2018</v>
      </c>
      <c r="C12" s="6">
        <v>24.2</v>
      </c>
      <c r="D12" s="6">
        <v>24.4</v>
      </c>
      <c r="E12" s="6">
        <v>1.3</v>
      </c>
      <c r="F12" s="37">
        <f>(G12-G11)/G11</f>
        <v>0.14976958525345588</v>
      </c>
      <c r="G12" s="63">
        <f t="shared" si="0"/>
        <v>49.89999999999999</v>
      </c>
    </row>
    <row r="13" spans="2:7" ht="15">
      <c r="B13" s="6">
        <v>2019</v>
      </c>
      <c r="C13" s="6">
        <v>25.6</v>
      </c>
      <c r="D13" s="6">
        <v>29.3</v>
      </c>
      <c r="E13" s="6">
        <v>1.3</v>
      </c>
      <c r="F13" s="37">
        <f>(G13-G12)/G12</f>
        <v>0.12625250501002028</v>
      </c>
      <c r="G13" s="63">
        <f t="shared" si="0"/>
        <v>56.2</v>
      </c>
    </row>
    <row r="14" spans="2:7" ht="15">
      <c r="B14" s="6">
        <v>2020</v>
      </c>
      <c r="C14" s="6">
        <v>24.2</v>
      </c>
      <c r="D14" s="6">
        <v>26.1</v>
      </c>
      <c r="E14" s="6">
        <v>1.3</v>
      </c>
      <c r="F14" s="37">
        <f>(G14-G13)/G13</f>
        <v>-0.08185053380782933</v>
      </c>
      <c r="G14" s="63">
        <f t="shared" si="0"/>
        <v>51.599999999999994</v>
      </c>
    </row>
    <row r="16" spans="2:4" ht="15">
      <c r="B16" t="s">
        <v>55</v>
      </c>
      <c r="C16" t="s">
        <v>56</v>
      </c>
      <c r="D16" s="30" t="s">
        <v>58</v>
      </c>
    </row>
    <row r="17" ht="15">
      <c r="B17" s="1" t="s">
        <v>109</v>
      </c>
    </row>
  </sheetData>
  <sheetProtection/>
  <hyperlinks>
    <hyperlink ref="D16" r:id="rId1" display="https://www.financa.gov.al/viti-2021-2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O21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.7109375" style="0" customWidth="1"/>
    <col min="8" max="8" width="14.28125" style="0" bestFit="1" customWidth="1"/>
  </cols>
  <sheetData>
    <row r="1" ht="15">
      <c r="B1" s="53" t="s">
        <v>115</v>
      </c>
    </row>
    <row r="2" spans="2:14" ht="90">
      <c r="B2" s="2" t="s">
        <v>0</v>
      </c>
      <c r="C2" s="6" t="s">
        <v>95</v>
      </c>
      <c r="D2" s="6" t="s">
        <v>116</v>
      </c>
      <c r="E2" s="6" t="s">
        <v>112</v>
      </c>
      <c r="F2" s="6" t="s">
        <v>97</v>
      </c>
      <c r="G2" s="6" t="s">
        <v>113</v>
      </c>
      <c r="H2" s="6" t="s">
        <v>53</v>
      </c>
      <c r="I2" s="33" t="s">
        <v>98</v>
      </c>
      <c r="J2" s="33" t="s">
        <v>96</v>
      </c>
      <c r="K2" s="33" t="s">
        <v>112</v>
      </c>
      <c r="L2" s="33" t="s">
        <v>97</v>
      </c>
      <c r="M2" s="33" t="s">
        <v>113</v>
      </c>
      <c r="N2" s="33" t="s">
        <v>53</v>
      </c>
    </row>
    <row r="3" spans="2:14" ht="15">
      <c r="B3" s="2">
        <v>2010</v>
      </c>
      <c r="C3" s="2">
        <v>2.6</v>
      </c>
      <c r="D3" s="2">
        <v>1.9</v>
      </c>
      <c r="E3" s="2">
        <v>2.5</v>
      </c>
      <c r="F3" s="2">
        <v>4.5</v>
      </c>
      <c r="G3" s="2">
        <v>1.3</v>
      </c>
      <c r="H3" s="2">
        <v>12.8</v>
      </c>
      <c r="I3" s="35">
        <f>C3/H3</f>
        <v>0.203125</v>
      </c>
      <c r="J3" s="35">
        <f>D3/H3</f>
        <v>0.14843749999999997</v>
      </c>
      <c r="K3" s="35">
        <f>E3/H3</f>
        <v>0.1953125</v>
      </c>
      <c r="L3" s="35">
        <f>F3/H3</f>
        <v>0.3515625</v>
      </c>
      <c r="M3" s="35">
        <f>G3/H3</f>
        <v>0.1015625</v>
      </c>
      <c r="N3" s="35">
        <f>H3/H3</f>
        <v>1</v>
      </c>
    </row>
    <row r="4" spans="2:14" ht="15">
      <c r="B4" s="2">
        <v>2011</v>
      </c>
      <c r="C4" s="2">
        <v>3.2</v>
      </c>
      <c r="D4" s="2">
        <v>1.9</v>
      </c>
      <c r="E4" s="2">
        <v>2.6</v>
      </c>
      <c r="F4" s="2">
        <v>3.5</v>
      </c>
      <c r="G4" s="2">
        <v>1.3</v>
      </c>
      <c r="H4" s="2">
        <v>12.5</v>
      </c>
      <c r="I4" s="35">
        <f aca="true" t="shared" si="0" ref="I4:I12">C4/H4</f>
        <v>0.256</v>
      </c>
      <c r="J4" s="35">
        <f aca="true" t="shared" si="1" ref="J4:J13">D4/H4</f>
        <v>0.152</v>
      </c>
      <c r="K4" s="35">
        <f aca="true" t="shared" si="2" ref="K4:K13">E4/H4</f>
        <v>0.20800000000000002</v>
      </c>
      <c r="L4" s="35">
        <f aca="true" t="shared" si="3" ref="L4:L13">F4/H4</f>
        <v>0.28</v>
      </c>
      <c r="M4" s="35">
        <f aca="true" t="shared" si="4" ref="M4:M13">G4/H4</f>
        <v>0.10400000000000001</v>
      </c>
      <c r="N4" s="35">
        <f aca="true" t="shared" si="5" ref="N4:N13">H4/H4</f>
        <v>1</v>
      </c>
    </row>
    <row r="5" spans="2:14" ht="15">
      <c r="B5" s="2">
        <v>2012</v>
      </c>
      <c r="C5" s="9">
        <v>1.6</v>
      </c>
      <c r="D5" s="9">
        <v>2.5</v>
      </c>
      <c r="E5" s="9">
        <v>2.3</v>
      </c>
      <c r="F5" s="9">
        <v>3.8</v>
      </c>
      <c r="G5" s="9">
        <v>1.7</v>
      </c>
      <c r="H5" s="9">
        <v>11.9</v>
      </c>
      <c r="I5" s="35">
        <f t="shared" si="0"/>
        <v>0.13445378151260504</v>
      </c>
      <c r="J5" s="35">
        <f t="shared" si="1"/>
        <v>0.21008403361344538</v>
      </c>
      <c r="K5" s="35">
        <f t="shared" si="2"/>
        <v>0.19327731092436973</v>
      </c>
      <c r="L5" s="35">
        <f t="shared" si="3"/>
        <v>0.31932773109243695</v>
      </c>
      <c r="M5" s="35">
        <f t="shared" si="4"/>
        <v>0.14285714285714285</v>
      </c>
      <c r="N5" s="35">
        <f t="shared" si="5"/>
        <v>1</v>
      </c>
    </row>
    <row r="6" spans="2:14" ht="15">
      <c r="B6" s="2">
        <v>2013</v>
      </c>
      <c r="C6" s="9">
        <v>1.8</v>
      </c>
      <c r="D6" s="9">
        <v>2.5</v>
      </c>
      <c r="E6" s="9">
        <v>2.1</v>
      </c>
      <c r="F6" s="9">
        <v>3.7</v>
      </c>
      <c r="G6" s="9">
        <v>1.7</v>
      </c>
      <c r="H6" s="9">
        <v>11.8</v>
      </c>
      <c r="I6" s="35">
        <f t="shared" si="0"/>
        <v>0.15254237288135591</v>
      </c>
      <c r="J6" s="35">
        <f t="shared" si="1"/>
        <v>0.211864406779661</v>
      </c>
      <c r="K6" s="35">
        <f t="shared" si="2"/>
        <v>0.17796610169491525</v>
      </c>
      <c r="L6" s="35">
        <f t="shared" si="3"/>
        <v>0.3135593220338983</v>
      </c>
      <c r="M6" s="35">
        <f t="shared" si="4"/>
        <v>0.14406779661016947</v>
      </c>
      <c r="N6" s="35">
        <f t="shared" si="5"/>
        <v>1</v>
      </c>
    </row>
    <row r="7" spans="2:14" ht="15">
      <c r="B7" s="2">
        <v>2014</v>
      </c>
      <c r="C7" s="9">
        <v>2.4</v>
      </c>
      <c r="D7" s="9">
        <v>3.7</v>
      </c>
      <c r="E7" s="9">
        <v>1.7</v>
      </c>
      <c r="F7" s="9">
        <v>3.9</v>
      </c>
      <c r="G7" s="9">
        <v>2</v>
      </c>
      <c r="H7" s="9">
        <v>13.7</v>
      </c>
      <c r="I7" s="35">
        <f t="shared" si="0"/>
        <v>0.17518248175182483</v>
      </c>
      <c r="J7" s="35">
        <f t="shared" si="1"/>
        <v>0.27007299270072993</v>
      </c>
      <c r="K7" s="35">
        <f t="shared" si="2"/>
        <v>0.12408759124087591</v>
      </c>
      <c r="L7" s="35">
        <f t="shared" si="3"/>
        <v>0.2846715328467153</v>
      </c>
      <c r="M7" s="35">
        <f t="shared" si="4"/>
        <v>0.14598540145985403</v>
      </c>
      <c r="N7" s="35">
        <f t="shared" si="5"/>
        <v>1</v>
      </c>
    </row>
    <row r="8" spans="2:14" ht="15">
      <c r="B8" s="2">
        <v>2015</v>
      </c>
      <c r="C8" s="9">
        <v>1.4</v>
      </c>
      <c r="D8" s="9">
        <v>3.9</v>
      </c>
      <c r="E8" s="9">
        <v>2.1</v>
      </c>
      <c r="F8" s="9">
        <v>3.6</v>
      </c>
      <c r="G8" s="9">
        <v>2.1</v>
      </c>
      <c r="H8" s="9">
        <v>13.1</v>
      </c>
      <c r="I8" s="35">
        <f t="shared" si="0"/>
        <v>0.10687022900763359</v>
      </c>
      <c r="J8" s="35">
        <f t="shared" si="1"/>
        <v>0.29770992366412213</v>
      </c>
      <c r="K8" s="35">
        <f t="shared" si="2"/>
        <v>0.1603053435114504</v>
      </c>
      <c r="L8" s="35">
        <f t="shared" si="3"/>
        <v>0.2748091603053435</v>
      </c>
      <c r="M8" s="35">
        <f t="shared" si="4"/>
        <v>0.1603053435114504</v>
      </c>
      <c r="N8" s="35">
        <f t="shared" si="5"/>
        <v>1</v>
      </c>
    </row>
    <row r="9" spans="2:14" ht="15">
      <c r="B9" s="2">
        <v>2016</v>
      </c>
      <c r="C9" s="9">
        <v>2.8</v>
      </c>
      <c r="D9" s="9">
        <v>4.5</v>
      </c>
      <c r="E9" s="9">
        <v>0.6</v>
      </c>
      <c r="F9" s="9">
        <v>5.6</v>
      </c>
      <c r="G9" s="9">
        <v>3.3</v>
      </c>
      <c r="H9" s="9">
        <v>16.8</v>
      </c>
      <c r="I9" s="35">
        <f>C9/H9</f>
        <v>0.16666666666666666</v>
      </c>
      <c r="J9" s="35">
        <f t="shared" si="1"/>
        <v>0.26785714285714285</v>
      </c>
      <c r="K9" s="35">
        <f t="shared" si="2"/>
        <v>0.03571428571428571</v>
      </c>
      <c r="L9" s="35">
        <f t="shared" si="3"/>
        <v>0.3333333333333333</v>
      </c>
      <c r="M9" s="35">
        <f t="shared" si="4"/>
        <v>0.1964285714285714</v>
      </c>
      <c r="N9" s="35">
        <f t="shared" si="5"/>
        <v>1</v>
      </c>
    </row>
    <row r="10" spans="2:14" ht="15">
      <c r="B10" s="2">
        <v>2017</v>
      </c>
      <c r="C10" s="9">
        <v>5.2</v>
      </c>
      <c r="D10" s="9">
        <v>4.7</v>
      </c>
      <c r="E10" s="9">
        <v>0.3</v>
      </c>
      <c r="F10" s="9">
        <v>6.5</v>
      </c>
      <c r="G10" s="9">
        <v>3.6</v>
      </c>
      <c r="H10" s="9">
        <v>20.3</v>
      </c>
      <c r="I10" s="35">
        <f t="shared" si="0"/>
        <v>0.2561576354679803</v>
      </c>
      <c r="J10" s="35">
        <f t="shared" si="1"/>
        <v>0.2315270935960591</v>
      </c>
      <c r="K10" s="35">
        <f t="shared" si="2"/>
        <v>0.014778325123152709</v>
      </c>
      <c r="L10" s="35">
        <f t="shared" si="3"/>
        <v>0.32019704433497537</v>
      </c>
      <c r="M10" s="35">
        <f t="shared" si="4"/>
        <v>0.17733990147783252</v>
      </c>
      <c r="N10" s="35">
        <f t="shared" si="5"/>
        <v>1</v>
      </c>
    </row>
    <row r="11" spans="2:14" ht="15">
      <c r="B11" s="2">
        <v>2018</v>
      </c>
      <c r="C11" s="9">
        <v>7.2</v>
      </c>
      <c r="D11" s="9">
        <v>5.2</v>
      </c>
      <c r="E11" s="9">
        <v>0.3</v>
      </c>
      <c r="F11" s="9">
        <v>7.3</v>
      </c>
      <c r="G11" s="9">
        <v>4.2</v>
      </c>
      <c r="H11" s="9">
        <v>24.2</v>
      </c>
      <c r="I11" s="35">
        <f t="shared" si="0"/>
        <v>0.2975206611570248</v>
      </c>
      <c r="J11" s="35">
        <f t="shared" si="1"/>
        <v>0.21487603305785125</v>
      </c>
      <c r="K11" s="35">
        <f t="shared" si="2"/>
        <v>0.012396694214876033</v>
      </c>
      <c r="L11" s="35">
        <f t="shared" si="3"/>
        <v>0.30165289256198347</v>
      </c>
      <c r="M11" s="35">
        <f t="shared" si="4"/>
        <v>0.17355371900826447</v>
      </c>
      <c r="N11" s="35">
        <f t="shared" si="5"/>
        <v>1</v>
      </c>
    </row>
    <row r="12" spans="2:14" ht="15">
      <c r="B12" s="2">
        <v>2019</v>
      </c>
      <c r="C12" s="9">
        <v>8.4</v>
      </c>
      <c r="D12" s="9">
        <v>5.3</v>
      </c>
      <c r="E12" s="9">
        <v>0.4</v>
      </c>
      <c r="F12" s="9">
        <v>7.3</v>
      </c>
      <c r="G12" s="9">
        <v>4.2</v>
      </c>
      <c r="H12" s="9">
        <v>25.6</v>
      </c>
      <c r="I12" s="35">
        <f t="shared" si="0"/>
        <v>0.328125</v>
      </c>
      <c r="J12" s="35">
        <f t="shared" si="1"/>
        <v>0.20703124999999997</v>
      </c>
      <c r="K12" s="35">
        <f t="shared" si="2"/>
        <v>0.015625</v>
      </c>
      <c r="L12" s="35">
        <f t="shared" si="3"/>
        <v>0.28515625</v>
      </c>
      <c r="M12" s="35">
        <f t="shared" si="4"/>
        <v>0.1640625</v>
      </c>
      <c r="N12" s="35">
        <f t="shared" si="5"/>
        <v>1</v>
      </c>
    </row>
    <row r="13" spans="2:15" s="5" customFormat="1" ht="15">
      <c r="B13" s="26">
        <v>2020</v>
      </c>
      <c r="C13" s="26">
        <v>7.9</v>
      </c>
      <c r="D13" s="26">
        <v>5.1</v>
      </c>
      <c r="E13" s="27">
        <v>0.38</v>
      </c>
      <c r="F13" s="27">
        <v>4.4</v>
      </c>
      <c r="G13" s="27">
        <v>6.5</v>
      </c>
      <c r="H13" s="27">
        <v>24.28</v>
      </c>
      <c r="I13" s="36">
        <f>C13/H13</f>
        <v>0.32537067545304776</v>
      </c>
      <c r="J13" s="36">
        <f t="shared" si="1"/>
        <v>0.2100494233937397</v>
      </c>
      <c r="K13" s="36">
        <f t="shared" si="2"/>
        <v>0.015650741350906095</v>
      </c>
      <c r="L13" s="36">
        <f t="shared" si="3"/>
        <v>0.1812191103789127</v>
      </c>
      <c r="M13" s="36">
        <f t="shared" si="4"/>
        <v>0.2677100494233937</v>
      </c>
      <c r="N13" s="36">
        <f t="shared" si="5"/>
        <v>1</v>
      </c>
      <c r="O13" s="4"/>
    </row>
    <row r="14" spans="2:14" ht="15">
      <c r="B14" s="1" t="s">
        <v>114</v>
      </c>
      <c r="H14" s="34"/>
      <c r="N14" s="10"/>
    </row>
    <row r="15" spans="2:14" ht="15">
      <c r="B15" s="1" t="s">
        <v>55</v>
      </c>
      <c r="C15" s="1" t="s">
        <v>56</v>
      </c>
      <c r="D15" s="30" t="s">
        <v>58</v>
      </c>
      <c r="H15" s="27"/>
      <c r="N15" s="10"/>
    </row>
    <row r="16" spans="2:8" ht="15">
      <c r="B16" s="1" t="s">
        <v>109</v>
      </c>
      <c r="C16" s="1"/>
      <c r="G16" s="54"/>
      <c r="H16" s="55"/>
    </row>
    <row r="17" spans="2:8" ht="15">
      <c r="B17" s="4"/>
      <c r="G17" s="54"/>
      <c r="H17" s="54"/>
    </row>
    <row r="18" spans="7:8" ht="15">
      <c r="G18" s="54"/>
      <c r="H18" s="54"/>
    </row>
    <row r="19" spans="7:8" ht="15">
      <c r="G19" s="54"/>
      <c r="H19" s="54"/>
    </row>
    <row r="20" spans="7:8" ht="15">
      <c r="G20" s="54"/>
      <c r="H20" s="54"/>
    </row>
    <row r="21" spans="7:8" ht="15">
      <c r="G21" s="54"/>
      <c r="H21" s="54"/>
    </row>
  </sheetData>
  <sheetProtection/>
  <hyperlinks>
    <hyperlink ref="D15" r:id="rId1" display="https://www.financa.gov.al/viti-2021-2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67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5.28125" style="12" customWidth="1"/>
    <col min="2" max="2" width="24.00390625" style="11" customWidth="1"/>
    <col min="3" max="3" width="28.421875" style="43" customWidth="1"/>
    <col min="4" max="4" width="18.8515625" style="11" customWidth="1"/>
    <col min="5" max="5" width="7.8515625" style="11" hidden="1" customWidth="1"/>
    <col min="6" max="6" width="7.8515625" style="11" customWidth="1"/>
    <col min="7" max="7" width="7.421875" style="11" customWidth="1"/>
    <col min="8" max="8" width="9.140625" style="11" customWidth="1"/>
    <col min="9" max="9" width="15.140625" style="11" customWidth="1"/>
    <col min="10" max="10" width="15.421875" style="11" customWidth="1"/>
    <col min="11" max="11" width="13.421875" style="11" customWidth="1"/>
    <col min="12" max="16384" width="9.140625" style="11" customWidth="1"/>
  </cols>
  <sheetData>
    <row r="1" spans="1:12" s="52" customFormat="1" ht="43.5" customHeight="1">
      <c r="A1" s="57" t="s">
        <v>117</v>
      </c>
      <c r="B1" s="58"/>
      <c r="C1" s="58"/>
      <c r="D1" s="58"/>
      <c r="E1" s="58"/>
      <c r="H1" s="60" t="s">
        <v>119</v>
      </c>
      <c r="I1" s="61"/>
      <c r="J1" s="61"/>
      <c r="K1" s="61"/>
      <c r="L1" s="61"/>
    </row>
    <row r="2" spans="1:11" ht="45">
      <c r="A2" s="19" t="s">
        <v>2</v>
      </c>
      <c r="B2" s="24" t="s">
        <v>120</v>
      </c>
      <c r="C2" s="40" t="s">
        <v>51</v>
      </c>
      <c r="D2" s="24" t="s">
        <v>52</v>
      </c>
      <c r="H2" s="38" t="s">
        <v>1</v>
      </c>
      <c r="I2" s="38" t="s">
        <v>99</v>
      </c>
      <c r="J2" s="38" t="s">
        <v>100</v>
      </c>
      <c r="K2" s="39" t="s">
        <v>118</v>
      </c>
    </row>
    <row r="3" spans="1:11" ht="16.5" customHeight="1">
      <c r="A3" s="20">
        <v>1</v>
      </c>
      <c r="B3" s="19" t="s">
        <v>121</v>
      </c>
      <c r="C3" s="41" t="s">
        <v>3</v>
      </c>
      <c r="D3" s="21">
        <f>C3/C64</f>
        <v>0.5741102563274779</v>
      </c>
      <c r="G3" s="43"/>
      <c r="H3" s="6">
        <v>2010</v>
      </c>
      <c r="I3" s="6">
        <v>12.7</v>
      </c>
      <c r="J3" s="47">
        <v>4.79520736</v>
      </c>
      <c r="K3" s="31">
        <f aca="true" t="shared" si="0" ref="K3:K13">J3/I3</f>
        <v>0.3775753826771654</v>
      </c>
    </row>
    <row r="4" spans="1:11" ht="16.5" customHeight="1">
      <c r="A4" s="20">
        <v>2</v>
      </c>
      <c r="B4" s="19" t="s">
        <v>122</v>
      </c>
      <c r="C4" s="25">
        <v>921459</v>
      </c>
      <c r="D4" s="22">
        <f>C4/C64</f>
        <v>0.03808968210627498</v>
      </c>
      <c r="E4" s="13">
        <v>0.038</v>
      </c>
      <c r="H4" s="6">
        <v>2011</v>
      </c>
      <c r="I4" s="6">
        <v>12.6</v>
      </c>
      <c r="J4" s="47">
        <v>4.4761236</v>
      </c>
      <c r="K4" s="31">
        <f t="shared" si="0"/>
        <v>0.35524790476190476</v>
      </c>
    </row>
    <row r="5" spans="1:11" ht="16.5" customHeight="1">
      <c r="A5" s="20">
        <v>3</v>
      </c>
      <c r="B5" s="19" t="s">
        <v>123</v>
      </c>
      <c r="C5" s="25">
        <v>781859</v>
      </c>
      <c r="D5" s="22">
        <f>C5/24191827</f>
        <v>0.032319138194895326</v>
      </c>
      <c r="E5" s="14">
        <v>0.032</v>
      </c>
      <c r="H5" s="6">
        <v>2012</v>
      </c>
      <c r="I5" s="6">
        <v>11.9</v>
      </c>
      <c r="J5" s="47">
        <v>4.56052348</v>
      </c>
      <c r="K5" s="31">
        <f t="shared" si="0"/>
        <v>0.3832372672268907</v>
      </c>
    </row>
    <row r="6" spans="1:11" ht="16.5" customHeight="1">
      <c r="A6" s="20">
        <v>4</v>
      </c>
      <c r="B6" s="19" t="s">
        <v>124</v>
      </c>
      <c r="C6" s="25">
        <v>653462</v>
      </c>
      <c r="D6" s="22">
        <f>C6/24191827</f>
        <v>0.02701168456603133</v>
      </c>
      <c r="E6" s="15" t="s">
        <v>4</v>
      </c>
      <c r="H6" s="6">
        <v>2013</v>
      </c>
      <c r="I6" s="6">
        <v>11.7</v>
      </c>
      <c r="J6" s="47">
        <v>4.64782153</v>
      </c>
      <c r="K6" s="31">
        <f t="shared" si="0"/>
        <v>0.39724970341880345</v>
      </c>
    </row>
    <row r="7" spans="1:11" ht="16.5" customHeight="1">
      <c r="A7" s="20">
        <v>5</v>
      </c>
      <c r="B7" s="19" t="s">
        <v>125</v>
      </c>
      <c r="C7" s="25">
        <v>631519</v>
      </c>
      <c r="D7" s="22">
        <f>C7/24191827</f>
        <v>0.026104642696064252</v>
      </c>
      <c r="E7" s="16" t="s">
        <v>5</v>
      </c>
      <c r="H7" s="6">
        <v>2014</v>
      </c>
      <c r="I7" s="6">
        <v>13.8</v>
      </c>
      <c r="J7" s="47">
        <v>5.5874245600000005</v>
      </c>
      <c r="K7" s="31">
        <f t="shared" si="0"/>
        <v>0.40488583768115943</v>
      </c>
    </row>
    <row r="8" spans="1:11" ht="16.5" customHeight="1">
      <c r="A8" s="20">
        <v>6</v>
      </c>
      <c r="B8" s="19" t="s">
        <v>126</v>
      </c>
      <c r="C8" s="25">
        <v>597345</v>
      </c>
      <c r="D8" s="22">
        <f aca="true" t="shared" si="1" ref="D8:D64">C8/24191827</f>
        <v>0.02469201685346047</v>
      </c>
      <c r="E8" s="17" t="s">
        <v>6</v>
      </c>
      <c r="H8" s="6">
        <v>2015</v>
      </c>
      <c r="I8" s="6">
        <v>13.1</v>
      </c>
      <c r="J8" s="47">
        <v>4.89619346</v>
      </c>
      <c r="K8" s="31">
        <f t="shared" si="0"/>
        <v>0.37375522595419847</v>
      </c>
    </row>
    <row r="9" spans="1:11" ht="16.5" customHeight="1">
      <c r="A9" s="20">
        <v>7</v>
      </c>
      <c r="B9" s="19" t="s">
        <v>127</v>
      </c>
      <c r="C9" s="25">
        <v>516200</v>
      </c>
      <c r="D9" s="22">
        <f>C9/24191827</f>
        <v>0.02133778486428495</v>
      </c>
      <c r="E9" s="16" t="s">
        <v>7</v>
      </c>
      <c r="H9" s="6">
        <v>2016</v>
      </c>
      <c r="I9" s="6">
        <v>16.8</v>
      </c>
      <c r="J9" s="47">
        <v>7.239242890000001</v>
      </c>
      <c r="K9" s="31">
        <f t="shared" si="0"/>
        <v>0.4309073148809524</v>
      </c>
    </row>
    <row r="10" spans="1:11" ht="16.5" customHeight="1">
      <c r="A10" s="20">
        <v>8</v>
      </c>
      <c r="B10" s="19" t="s">
        <v>128</v>
      </c>
      <c r="C10" s="25">
        <v>490752</v>
      </c>
      <c r="D10" s="22">
        <f t="shared" si="1"/>
        <v>0.02028585935241683</v>
      </c>
      <c r="E10" s="17" t="s">
        <v>8</v>
      </c>
      <c r="H10" s="6">
        <v>2017</v>
      </c>
      <c r="I10" s="6">
        <v>20.3</v>
      </c>
      <c r="J10" s="47">
        <v>10.20193509207</v>
      </c>
      <c r="K10" s="31">
        <f t="shared" si="0"/>
        <v>0.5025583789197045</v>
      </c>
    </row>
    <row r="11" spans="1:11" ht="16.5" customHeight="1">
      <c r="A11" s="20">
        <v>9</v>
      </c>
      <c r="B11" s="19" t="s">
        <v>129</v>
      </c>
      <c r="C11" s="25">
        <v>400118</v>
      </c>
      <c r="D11" s="22">
        <f t="shared" si="1"/>
        <v>0.016539387455110355</v>
      </c>
      <c r="E11" s="16" t="s">
        <v>9</v>
      </c>
      <c r="H11" s="6">
        <v>2018</v>
      </c>
      <c r="I11" s="6">
        <v>24.2</v>
      </c>
      <c r="J11" s="47">
        <v>13.07587152996</v>
      </c>
      <c r="K11" s="31">
        <f t="shared" si="0"/>
        <v>0.5403252698330578</v>
      </c>
    </row>
    <row r="12" spans="1:11" ht="16.5" customHeight="1">
      <c r="A12" s="20">
        <v>10</v>
      </c>
      <c r="B12" s="19" t="s">
        <v>130</v>
      </c>
      <c r="C12" s="25">
        <v>355687</v>
      </c>
      <c r="D12" s="22">
        <f t="shared" si="1"/>
        <v>0.014702775445608138</v>
      </c>
      <c r="E12" s="17" t="s">
        <v>10</v>
      </c>
      <c r="H12" s="6">
        <v>2019</v>
      </c>
      <c r="I12" s="6">
        <v>25.6</v>
      </c>
      <c r="J12" s="47">
        <v>13.876028448700001</v>
      </c>
      <c r="K12" s="31">
        <f t="shared" si="0"/>
        <v>0.5420323612773438</v>
      </c>
    </row>
    <row r="13" spans="1:11" ht="16.5" customHeight="1">
      <c r="A13" s="20">
        <v>11</v>
      </c>
      <c r="B13" s="19" t="s">
        <v>131</v>
      </c>
      <c r="C13" s="25">
        <v>306683</v>
      </c>
      <c r="D13" s="22">
        <f t="shared" si="1"/>
        <v>0.012677132653106356</v>
      </c>
      <c r="E13" s="16" t="s">
        <v>11</v>
      </c>
      <c r="H13" s="6">
        <v>2020</v>
      </c>
      <c r="I13" s="6">
        <v>24.2</v>
      </c>
      <c r="J13" s="47">
        <v>13.887899577559999</v>
      </c>
      <c r="K13" s="31">
        <f t="shared" si="0"/>
        <v>0.5738801478330579</v>
      </c>
    </row>
    <row r="14" spans="1:5" ht="16.5" customHeight="1">
      <c r="A14" s="20">
        <v>12</v>
      </c>
      <c r="B14" s="19" t="s">
        <v>132</v>
      </c>
      <c r="C14" s="25">
        <v>302503</v>
      </c>
      <c r="D14" s="22">
        <f t="shared" si="1"/>
        <v>0.012504347025960462</v>
      </c>
      <c r="E14" s="17" t="s">
        <v>12</v>
      </c>
    </row>
    <row r="15" spans="1:5" ht="16.5" customHeight="1">
      <c r="A15" s="20">
        <v>13</v>
      </c>
      <c r="B15" s="19" t="s">
        <v>133</v>
      </c>
      <c r="C15" s="25">
        <v>290733</v>
      </c>
      <c r="D15" s="22">
        <f t="shared" si="1"/>
        <v>0.012017819075839126</v>
      </c>
      <c r="E15" s="16" t="s">
        <v>13</v>
      </c>
    </row>
    <row r="16" spans="1:5" ht="16.5" customHeight="1">
      <c r="A16" s="20">
        <v>14</v>
      </c>
      <c r="B16" s="19" t="s">
        <v>134</v>
      </c>
      <c r="C16" s="25">
        <v>286248</v>
      </c>
      <c r="D16" s="22">
        <f t="shared" si="1"/>
        <v>0.01183242588499</v>
      </c>
      <c r="E16" s="17" t="s">
        <v>14</v>
      </c>
    </row>
    <row r="17" spans="1:5" ht="16.5" customHeight="1">
      <c r="A17" s="20">
        <v>15</v>
      </c>
      <c r="B17" s="19" t="s">
        <v>181</v>
      </c>
      <c r="C17" s="25">
        <v>277158</v>
      </c>
      <c r="D17" s="22">
        <f t="shared" si="1"/>
        <v>0.011456679150359333</v>
      </c>
      <c r="E17" s="16" t="s">
        <v>15</v>
      </c>
    </row>
    <row r="18" spans="1:5" ht="16.5" customHeight="1">
      <c r="A18" s="20">
        <v>16</v>
      </c>
      <c r="B18" s="19" t="s">
        <v>135</v>
      </c>
      <c r="C18" s="25">
        <v>273818</v>
      </c>
      <c r="D18" s="22">
        <f t="shared" si="1"/>
        <v>0.011318615993740365</v>
      </c>
      <c r="E18" s="17" t="s">
        <v>16</v>
      </c>
    </row>
    <row r="19" spans="1:5" ht="16.5" customHeight="1">
      <c r="A19" s="20">
        <v>17</v>
      </c>
      <c r="B19" s="19" t="s">
        <v>136</v>
      </c>
      <c r="C19" s="25">
        <v>263759</v>
      </c>
      <c r="D19" s="22">
        <f t="shared" si="1"/>
        <v>0.010902814409180422</v>
      </c>
      <c r="E19" s="16" t="s">
        <v>17</v>
      </c>
    </row>
    <row r="20" spans="1:5" ht="16.5" customHeight="1">
      <c r="A20" s="20">
        <v>18</v>
      </c>
      <c r="B20" s="19" t="s">
        <v>137</v>
      </c>
      <c r="C20" s="25">
        <v>173814</v>
      </c>
      <c r="D20" s="22">
        <f t="shared" si="1"/>
        <v>0.007184823204960915</v>
      </c>
      <c r="E20" s="17" t="s">
        <v>18</v>
      </c>
    </row>
    <row r="21" spans="1:5" ht="16.5" customHeight="1">
      <c r="A21" s="20">
        <v>19</v>
      </c>
      <c r="B21" s="19" t="s">
        <v>138</v>
      </c>
      <c r="C21" s="25">
        <v>17087</v>
      </c>
      <c r="D21" s="22">
        <f t="shared" si="1"/>
        <v>0.0007063129213018926</v>
      </c>
      <c r="E21" s="16" t="s">
        <v>19</v>
      </c>
    </row>
    <row r="22" spans="1:5" ht="16.5" customHeight="1">
      <c r="A22" s="20">
        <v>20</v>
      </c>
      <c r="B22" s="19" t="s">
        <v>139</v>
      </c>
      <c r="C22" s="25">
        <v>156082</v>
      </c>
      <c r="D22" s="22">
        <f t="shared" si="1"/>
        <v>0.0064518483866472754</v>
      </c>
      <c r="E22" s="17" t="s">
        <v>20</v>
      </c>
    </row>
    <row r="23" spans="1:5" ht="16.5" customHeight="1">
      <c r="A23" s="20">
        <v>21</v>
      </c>
      <c r="B23" s="19" t="s">
        <v>140</v>
      </c>
      <c r="C23" s="25">
        <v>150941</v>
      </c>
      <c r="D23" s="22">
        <f t="shared" si="1"/>
        <v>0.006239338599767599</v>
      </c>
      <c r="E23" s="16" t="s">
        <v>21</v>
      </c>
    </row>
    <row r="24" spans="1:5" ht="16.5" customHeight="1">
      <c r="A24" s="20">
        <v>22</v>
      </c>
      <c r="B24" s="19" t="s">
        <v>141</v>
      </c>
      <c r="C24" s="25">
        <v>138022</v>
      </c>
      <c r="D24" s="22">
        <f t="shared" si="1"/>
        <v>0.00570531527031836</v>
      </c>
      <c r="E24" s="17" t="s">
        <v>22</v>
      </c>
    </row>
    <row r="25" spans="1:5" ht="16.5" customHeight="1">
      <c r="A25" s="20">
        <v>23</v>
      </c>
      <c r="B25" s="19" t="s">
        <v>142</v>
      </c>
      <c r="C25" s="25">
        <v>125972</v>
      </c>
      <c r="D25" s="22">
        <f t="shared" si="1"/>
        <v>0.005207213163354715</v>
      </c>
      <c r="E25" s="16" t="s">
        <v>23</v>
      </c>
    </row>
    <row r="26" spans="1:5" ht="16.5" customHeight="1">
      <c r="A26" s="20">
        <v>24</v>
      </c>
      <c r="B26" s="19" t="s">
        <v>143</v>
      </c>
      <c r="C26" s="25">
        <v>111985</v>
      </c>
      <c r="D26" s="22">
        <f t="shared" si="1"/>
        <v>0.004629042692806955</v>
      </c>
      <c r="E26" s="17" t="s">
        <v>24</v>
      </c>
    </row>
    <row r="27" spans="1:5" ht="16.5" customHeight="1">
      <c r="A27" s="20">
        <v>25</v>
      </c>
      <c r="B27" s="19" t="s">
        <v>144</v>
      </c>
      <c r="C27" s="25">
        <v>101781</v>
      </c>
      <c r="D27" s="22">
        <f t="shared" si="1"/>
        <v>0.004207247348453674</v>
      </c>
      <c r="E27" s="16" t="s">
        <v>25</v>
      </c>
    </row>
    <row r="28" spans="1:5" ht="16.5" customHeight="1">
      <c r="A28" s="20">
        <v>26</v>
      </c>
      <c r="B28" s="19" t="s">
        <v>145</v>
      </c>
      <c r="C28" s="25">
        <v>98914</v>
      </c>
      <c r="D28" s="22">
        <f t="shared" si="1"/>
        <v>0.00408873624964332</v>
      </c>
      <c r="E28" s="17" t="s">
        <v>26</v>
      </c>
    </row>
    <row r="29" spans="1:5" ht="16.5" customHeight="1">
      <c r="A29" s="20">
        <v>27</v>
      </c>
      <c r="B29" s="19" t="s">
        <v>146</v>
      </c>
      <c r="C29" s="25">
        <v>98139</v>
      </c>
      <c r="D29" s="22">
        <f t="shared" si="1"/>
        <v>0.0040567006369547865</v>
      </c>
      <c r="E29" s="16" t="s">
        <v>26</v>
      </c>
    </row>
    <row r="30" spans="1:5" ht="16.5" customHeight="1">
      <c r="A30" s="20">
        <v>28</v>
      </c>
      <c r="B30" s="19" t="s">
        <v>147</v>
      </c>
      <c r="C30" s="25">
        <v>97445</v>
      </c>
      <c r="D30" s="22">
        <f t="shared" si="1"/>
        <v>0.004028013262495635</v>
      </c>
      <c r="E30" s="17" t="s">
        <v>27</v>
      </c>
    </row>
    <row r="31" spans="1:5" ht="16.5" customHeight="1">
      <c r="A31" s="20">
        <v>29</v>
      </c>
      <c r="B31" s="19" t="s">
        <v>148</v>
      </c>
      <c r="C31" s="25">
        <v>95026</v>
      </c>
      <c r="D31" s="22">
        <f t="shared" si="1"/>
        <v>0.003928020814632975</v>
      </c>
      <c r="E31" s="16" t="s">
        <v>28</v>
      </c>
    </row>
    <row r="32" spans="1:5" ht="16.5" customHeight="1">
      <c r="A32" s="20">
        <v>30</v>
      </c>
      <c r="B32" s="19" t="s">
        <v>149</v>
      </c>
      <c r="C32" s="25">
        <v>88961</v>
      </c>
      <c r="D32" s="22">
        <f t="shared" si="1"/>
        <v>0.0036773163101736796</v>
      </c>
      <c r="E32" s="17" t="s">
        <v>29</v>
      </c>
    </row>
    <row r="33" spans="1:5" ht="16.5" customHeight="1">
      <c r="A33" s="20">
        <v>31</v>
      </c>
      <c r="B33" s="19" t="s">
        <v>150</v>
      </c>
      <c r="C33" s="25">
        <v>88577</v>
      </c>
      <c r="D33" s="22">
        <f t="shared" si="1"/>
        <v>0.003661443180789942</v>
      </c>
      <c r="E33" s="16" t="s">
        <v>29</v>
      </c>
    </row>
    <row r="34" spans="1:5" ht="16.5" customHeight="1">
      <c r="A34" s="20">
        <v>32</v>
      </c>
      <c r="B34" s="19" t="s">
        <v>151</v>
      </c>
      <c r="C34" s="25">
        <v>81096</v>
      </c>
      <c r="D34" s="22">
        <f t="shared" si="1"/>
        <v>0.003352206511728114</v>
      </c>
      <c r="E34" s="17" t="s">
        <v>30</v>
      </c>
    </row>
    <row r="35" spans="1:5" ht="16.5" customHeight="1">
      <c r="A35" s="20">
        <v>33</v>
      </c>
      <c r="B35" s="19" t="s">
        <v>152</v>
      </c>
      <c r="C35" s="25">
        <v>78627</v>
      </c>
      <c r="D35" s="22">
        <f t="shared" si="1"/>
        <v>0.0032501472501436125</v>
      </c>
      <c r="E35" s="16" t="s">
        <v>31</v>
      </c>
    </row>
    <row r="36" spans="1:5" ht="16.5" customHeight="1">
      <c r="A36" s="20">
        <v>34</v>
      </c>
      <c r="B36" s="19" t="s">
        <v>153</v>
      </c>
      <c r="C36" s="25">
        <v>78116</v>
      </c>
      <c r="D36" s="22">
        <f t="shared" si="1"/>
        <v>0.003229024413906399</v>
      </c>
      <c r="E36" s="17" t="s">
        <v>32</v>
      </c>
    </row>
    <row r="37" spans="1:5" ht="16.5" customHeight="1">
      <c r="A37" s="20">
        <v>35</v>
      </c>
      <c r="B37" s="19" t="s">
        <v>154</v>
      </c>
      <c r="C37" s="25">
        <v>67446</v>
      </c>
      <c r="D37" s="22">
        <f t="shared" si="1"/>
        <v>0.0027879663656655614</v>
      </c>
      <c r="E37" s="16" t="s">
        <v>33</v>
      </c>
    </row>
    <row r="38" spans="1:5" ht="16.5" customHeight="1">
      <c r="A38" s="20">
        <v>36</v>
      </c>
      <c r="B38" s="19" t="s">
        <v>155</v>
      </c>
      <c r="C38" s="25">
        <v>62769</v>
      </c>
      <c r="D38" s="22">
        <f t="shared" si="1"/>
        <v>0.002594636610124568</v>
      </c>
      <c r="E38" s="17" t="s">
        <v>34</v>
      </c>
    </row>
    <row r="39" spans="1:5" ht="16.5" customHeight="1">
      <c r="A39" s="20">
        <v>37</v>
      </c>
      <c r="B39" s="19" t="s">
        <v>156</v>
      </c>
      <c r="C39" s="25">
        <v>59738</v>
      </c>
      <c r="D39" s="22">
        <f t="shared" si="1"/>
        <v>0.0024693463623065757</v>
      </c>
      <c r="E39" s="16" t="s">
        <v>35</v>
      </c>
    </row>
    <row r="40" spans="1:5" ht="16.5" customHeight="1">
      <c r="A40" s="20">
        <v>38</v>
      </c>
      <c r="B40" s="19" t="s">
        <v>157</v>
      </c>
      <c r="C40" s="25">
        <v>59215</v>
      </c>
      <c r="D40" s="22">
        <f t="shared" si="1"/>
        <v>0.0024477274907761205</v>
      </c>
      <c r="E40" s="17" t="s">
        <v>36</v>
      </c>
    </row>
    <row r="41" spans="1:5" ht="16.5" customHeight="1">
      <c r="A41" s="20">
        <v>39</v>
      </c>
      <c r="B41" s="19" t="s">
        <v>158</v>
      </c>
      <c r="C41" s="25">
        <v>57889</v>
      </c>
      <c r="D41" s="22">
        <f t="shared" si="1"/>
        <v>0.002392915590872901</v>
      </c>
      <c r="E41" s="16" t="s">
        <v>36</v>
      </c>
    </row>
    <row r="42" spans="1:5" ht="16.5" customHeight="1">
      <c r="A42" s="20">
        <v>40</v>
      </c>
      <c r="B42" s="19" t="s">
        <v>159</v>
      </c>
      <c r="C42" s="25">
        <v>56995</v>
      </c>
      <c r="D42" s="22">
        <f t="shared" si="1"/>
        <v>0.0023559609615263865</v>
      </c>
      <c r="E42" s="17" t="s">
        <v>36</v>
      </c>
    </row>
    <row r="43" spans="1:5" ht="16.5" customHeight="1">
      <c r="A43" s="20">
        <v>41</v>
      </c>
      <c r="B43" s="19" t="s">
        <v>160</v>
      </c>
      <c r="C43" s="25">
        <v>53606</v>
      </c>
      <c r="D43" s="22">
        <f t="shared" si="1"/>
        <v>0.0022158723274600138</v>
      </c>
      <c r="E43" s="16" t="s">
        <v>37</v>
      </c>
    </row>
    <row r="44" spans="1:5" ht="16.5" customHeight="1">
      <c r="A44" s="20">
        <v>42</v>
      </c>
      <c r="B44" s="19" t="s">
        <v>161</v>
      </c>
      <c r="C44" s="25">
        <v>53116</v>
      </c>
      <c r="D44" s="22">
        <f t="shared" si="1"/>
        <v>0.0021956175529859734</v>
      </c>
      <c r="E44" s="17" t="s">
        <v>37</v>
      </c>
    </row>
    <row r="45" spans="1:5" ht="16.5" customHeight="1">
      <c r="A45" s="20">
        <v>43</v>
      </c>
      <c r="B45" s="19" t="s">
        <v>162</v>
      </c>
      <c r="C45" s="25">
        <v>49577</v>
      </c>
      <c r="D45" s="22">
        <f t="shared" si="1"/>
        <v>0.002049328477754078</v>
      </c>
      <c r="E45" s="16" t="s">
        <v>38</v>
      </c>
    </row>
    <row r="46" spans="1:5" ht="16.5" customHeight="1">
      <c r="A46" s="20">
        <v>44</v>
      </c>
      <c r="B46" s="19" t="s">
        <v>163</v>
      </c>
      <c r="C46" s="25">
        <v>43658</v>
      </c>
      <c r="D46" s="22">
        <f t="shared" si="1"/>
        <v>0.001804659069362558</v>
      </c>
      <c r="E46" s="17" t="s">
        <v>39</v>
      </c>
    </row>
    <row r="47" spans="1:5" ht="16.5" customHeight="1">
      <c r="A47" s="20">
        <v>45</v>
      </c>
      <c r="B47" s="19" t="s">
        <v>164</v>
      </c>
      <c r="C47" s="25">
        <v>43261</v>
      </c>
      <c r="D47" s="22">
        <f t="shared" si="1"/>
        <v>0.0017882485684111416</v>
      </c>
      <c r="E47" s="16" t="s">
        <v>39</v>
      </c>
    </row>
    <row r="48" spans="1:5" ht="16.5" customHeight="1">
      <c r="A48" s="20">
        <v>46</v>
      </c>
      <c r="B48" s="19" t="s">
        <v>165</v>
      </c>
      <c r="C48" s="25">
        <v>42858</v>
      </c>
      <c r="D48" s="22">
        <f t="shared" si="1"/>
        <v>0.0017715900498131041</v>
      </c>
      <c r="E48" s="17" t="s">
        <v>39</v>
      </c>
    </row>
    <row r="49" spans="1:5" ht="16.5" customHeight="1">
      <c r="A49" s="20">
        <v>47</v>
      </c>
      <c r="B49" s="19" t="s">
        <v>166</v>
      </c>
      <c r="C49" s="25">
        <v>39264</v>
      </c>
      <c r="D49" s="22">
        <f t="shared" si="1"/>
        <v>0.0016230274794871839</v>
      </c>
      <c r="E49" s="16" t="s">
        <v>40</v>
      </c>
    </row>
    <row r="50" spans="1:5" ht="16.5" customHeight="1">
      <c r="A50" s="20">
        <v>48</v>
      </c>
      <c r="B50" s="19" t="s">
        <v>167</v>
      </c>
      <c r="C50" s="25">
        <v>3848</v>
      </c>
      <c r="D50" s="22">
        <f t="shared" si="1"/>
        <v>0.00015906198403287192</v>
      </c>
      <c r="E50" s="17" t="s">
        <v>40</v>
      </c>
    </row>
    <row r="51" spans="1:5" ht="16.5" customHeight="1">
      <c r="A51" s="20">
        <v>49</v>
      </c>
      <c r="B51" s="19" t="s">
        <v>168</v>
      </c>
      <c r="C51" s="25">
        <v>38129</v>
      </c>
      <c r="D51" s="22">
        <f t="shared" si="1"/>
        <v>0.0015761108080013964</v>
      </c>
      <c r="E51" s="16" t="s">
        <v>40</v>
      </c>
    </row>
    <row r="52" spans="1:5" ht="16.5" customHeight="1">
      <c r="A52" s="20">
        <v>50</v>
      </c>
      <c r="B52" s="19" t="s">
        <v>169</v>
      </c>
      <c r="C52" s="25">
        <v>34265</v>
      </c>
      <c r="D52" s="22">
        <f t="shared" si="1"/>
        <v>0.0014163874435775355</v>
      </c>
      <c r="E52" s="17" t="s">
        <v>41</v>
      </c>
    </row>
    <row r="53" spans="1:5" ht="16.5" customHeight="1">
      <c r="A53" s="20">
        <v>51</v>
      </c>
      <c r="B53" s="19" t="s">
        <v>170</v>
      </c>
      <c r="C53" s="25">
        <v>34122</v>
      </c>
      <c r="D53" s="22">
        <f t="shared" si="1"/>
        <v>0.0014104763563330706</v>
      </c>
      <c r="E53" s="16" t="s">
        <v>41</v>
      </c>
    </row>
    <row r="54" spans="1:5" ht="16.5" customHeight="1">
      <c r="A54" s="20">
        <v>52</v>
      </c>
      <c r="B54" s="19" t="s">
        <v>171</v>
      </c>
      <c r="C54" s="25">
        <v>33223</v>
      </c>
      <c r="D54" s="22">
        <f t="shared" si="1"/>
        <v>0.0013733150456143723</v>
      </c>
      <c r="E54" s="17" t="s">
        <v>41</v>
      </c>
    </row>
    <row r="55" spans="1:5" ht="16.5" customHeight="1">
      <c r="A55" s="20">
        <v>53</v>
      </c>
      <c r="B55" s="19" t="s">
        <v>172</v>
      </c>
      <c r="C55" s="25">
        <v>31125</v>
      </c>
      <c r="D55" s="22">
        <f t="shared" si="1"/>
        <v>0.00128659154184593</v>
      </c>
      <c r="E55" s="16" t="s">
        <v>42</v>
      </c>
    </row>
    <row r="56" spans="1:5" ht="16.5" customHeight="1">
      <c r="A56" s="20">
        <v>54</v>
      </c>
      <c r="B56" s="19" t="s">
        <v>173</v>
      </c>
      <c r="C56" s="25">
        <v>30364</v>
      </c>
      <c r="D56" s="22">
        <f t="shared" si="1"/>
        <v>0.0012551346369995124</v>
      </c>
      <c r="E56" s="17" t="s">
        <v>42</v>
      </c>
    </row>
    <row r="57" spans="1:5" ht="16.5" customHeight="1">
      <c r="A57" s="20">
        <v>55</v>
      </c>
      <c r="B57" s="19" t="s">
        <v>174</v>
      </c>
      <c r="C57" s="25">
        <v>28344</v>
      </c>
      <c r="D57" s="22">
        <f t="shared" si="1"/>
        <v>0.001171635362637142</v>
      </c>
      <c r="E57" s="16" t="s">
        <v>43</v>
      </c>
    </row>
    <row r="58" spans="1:5" ht="16.5" customHeight="1">
      <c r="A58" s="20">
        <v>56</v>
      </c>
      <c r="B58" s="19" t="s">
        <v>175</v>
      </c>
      <c r="C58" s="25">
        <v>14363</v>
      </c>
      <c r="D58" s="22">
        <f t="shared" si="1"/>
        <v>0.000593712909736003</v>
      </c>
      <c r="E58" s="17" t="s">
        <v>44</v>
      </c>
    </row>
    <row r="59" spans="1:5" ht="16.5" customHeight="1">
      <c r="A59" s="20">
        <v>57</v>
      </c>
      <c r="B59" s="19" t="s">
        <v>176</v>
      </c>
      <c r="C59" s="25">
        <v>1348</v>
      </c>
      <c r="D59" s="22">
        <f t="shared" si="1"/>
        <v>5.5721297940829354E-05</v>
      </c>
      <c r="E59" s="16" t="s">
        <v>44</v>
      </c>
    </row>
    <row r="60" spans="1:5" ht="16.5" customHeight="1">
      <c r="A60" s="20">
        <v>58</v>
      </c>
      <c r="B60" s="19" t="s">
        <v>177</v>
      </c>
      <c r="C60" s="25">
        <v>12916</v>
      </c>
      <c r="D60" s="22">
        <f t="shared" si="1"/>
        <v>0.0005338993206259287</v>
      </c>
      <c r="E60" s="17" t="s">
        <v>45</v>
      </c>
    </row>
    <row r="61" spans="1:5" ht="16.5" customHeight="1">
      <c r="A61" s="20">
        <v>59</v>
      </c>
      <c r="B61" s="19" t="s">
        <v>178</v>
      </c>
      <c r="C61" s="25">
        <v>9222</v>
      </c>
      <c r="D61" s="22">
        <f t="shared" si="1"/>
        <v>0.00038120312285632666</v>
      </c>
      <c r="E61" s="16" t="s">
        <v>46</v>
      </c>
    </row>
    <row r="62" spans="1:5" ht="16.5" customHeight="1">
      <c r="A62" s="20">
        <v>60</v>
      </c>
      <c r="B62" s="19" t="s">
        <v>179</v>
      </c>
      <c r="C62" s="25">
        <v>7886</v>
      </c>
      <c r="D62" s="22">
        <f t="shared" si="1"/>
        <v>0.0003259778602087391</v>
      </c>
      <c r="E62" s="17" t="s">
        <v>47</v>
      </c>
    </row>
    <row r="63" spans="1:5" ht="16.5" customHeight="1">
      <c r="A63" s="20">
        <v>61</v>
      </c>
      <c r="B63" s="19" t="s">
        <v>180</v>
      </c>
      <c r="C63" s="25">
        <v>4067</v>
      </c>
      <c r="D63" s="22">
        <f t="shared" si="1"/>
        <v>0.00016811462813453486</v>
      </c>
      <c r="E63" s="16" t="s">
        <v>48</v>
      </c>
    </row>
    <row r="64" spans="1:5" ht="16.5" customHeight="1">
      <c r="A64" s="19" t="s">
        <v>49</v>
      </c>
      <c r="B64" s="23"/>
      <c r="C64" s="42">
        <v>24191827</v>
      </c>
      <c r="D64" s="22">
        <f t="shared" si="1"/>
        <v>1</v>
      </c>
      <c r="E64" s="18">
        <v>1</v>
      </c>
    </row>
    <row r="65" spans="2:4" ht="15">
      <c r="B65" s="1" t="s">
        <v>55</v>
      </c>
      <c r="C65" s="28" t="s">
        <v>56</v>
      </c>
      <c r="D65" s="30" t="s">
        <v>58</v>
      </c>
    </row>
    <row r="66" spans="2:4" ht="15">
      <c r="B66" s="1" t="s">
        <v>109</v>
      </c>
      <c r="C66" s="28" t="s">
        <v>89</v>
      </c>
      <c r="D66" s="1"/>
    </row>
    <row r="67" spans="2:6" ht="12.75">
      <c r="B67" s="59" t="s">
        <v>50</v>
      </c>
      <c r="C67" s="59"/>
      <c r="D67" s="59"/>
      <c r="E67" s="59"/>
      <c r="F67" s="59"/>
    </row>
  </sheetData>
  <sheetProtection/>
  <mergeCells count="3">
    <mergeCell ref="A1:E1"/>
    <mergeCell ref="B67:F67"/>
    <mergeCell ref="H1:L1"/>
  </mergeCells>
  <hyperlinks>
    <hyperlink ref="D65" r:id="rId1" display="https://www.financa.gov.al/viti-2021-2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0.8515625" style="44" customWidth="1"/>
    <col min="2" max="2" width="14.57421875" style="44" customWidth="1"/>
    <col min="3" max="3" width="14.7109375" style="1" customWidth="1"/>
    <col min="4" max="4" width="15.28125" style="1" customWidth="1"/>
    <col min="5" max="5" width="11.140625" style="1" customWidth="1"/>
    <col min="6" max="6" width="12.140625" style="1" customWidth="1"/>
    <col min="7" max="16384" width="9.140625" style="1" customWidth="1"/>
  </cols>
  <sheetData>
    <row r="1" ht="15">
      <c r="A1" s="1" t="s">
        <v>101</v>
      </c>
    </row>
    <row r="2" spans="1:6" s="32" customFormat="1" ht="60">
      <c r="A2" s="48" t="s">
        <v>0</v>
      </c>
      <c r="B2" s="49" t="s">
        <v>84</v>
      </c>
      <c r="C2" s="38" t="s">
        <v>102</v>
      </c>
      <c r="D2" s="38" t="s">
        <v>82</v>
      </c>
      <c r="E2" s="38" t="s">
        <v>83</v>
      </c>
      <c r="F2" s="50" t="s">
        <v>103</v>
      </c>
    </row>
    <row r="3" spans="1:6" ht="15">
      <c r="A3" s="2">
        <v>2010</v>
      </c>
      <c r="B3" s="46">
        <v>4837.81802</v>
      </c>
      <c r="C3" s="3">
        <v>4795.20736</v>
      </c>
      <c r="D3" s="47">
        <v>36.64066</v>
      </c>
      <c r="E3" s="47">
        <v>5.97</v>
      </c>
      <c r="F3" s="29">
        <f aca="true" t="shared" si="0" ref="F3:F13">C3/B3</f>
        <v>0.9911921738635388</v>
      </c>
    </row>
    <row r="4" spans="1:6" ht="15">
      <c r="A4" s="2">
        <v>2011</v>
      </c>
      <c r="B4" s="46">
        <v>4494.86848</v>
      </c>
      <c r="C4" s="3">
        <v>4476.1236</v>
      </c>
      <c r="D4" s="47">
        <v>15.75988</v>
      </c>
      <c r="E4" s="47">
        <v>2.985</v>
      </c>
      <c r="F4" s="29">
        <f t="shared" si="0"/>
        <v>0.9958297155782408</v>
      </c>
    </row>
    <row r="5" spans="1:6" ht="15">
      <c r="A5" s="2">
        <v>2012</v>
      </c>
      <c r="B5" s="46">
        <v>4600.12441</v>
      </c>
      <c r="C5" s="3">
        <v>4560.52348</v>
      </c>
      <c r="D5" s="47">
        <v>38.48981</v>
      </c>
      <c r="E5" s="47">
        <v>1.11112</v>
      </c>
      <c r="F5" s="29">
        <f t="shared" si="0"/>
        <v>0.9913913350008722</v>
      </c>
    </row>
    <row r="6" spans="1:6" ht="15">
      <c r="A6" s="2">
        <v>2013</v>
      </c>
      <c r="B6" s="46">
        <v>5072.76415</v>
      </c>
      <c r="C6" s="3">
        <v>4647.82153</v>
      </c>
      <c r="D6" s="47">
        <v>58.69265</v>
      </c>
      <c r="E6" s="47">
        <v>366.24997</v>
      </c>
      <c r="F6" s="29">
        <f t="shared" si="0"/>
        <v>0.9162305584421858</v>
      </c>
    </row>
    <row r="7" spans="1:6" ht="15">
      <c r="A7" s="2">
        <v>2014</v>
      </c>
      <c r="B7" s="46">
        <v>5797.84893</v>
      </c>
      <c r="C7" s="3">
        <v>5587.42456</v>
      </c>
      <c r="D7" s="47">
        <v>20.7876</v>
      </c>
      <c r="E7" s="47">
        <v>189.63677</v>
      </c>
      <c r="F7" s="29">
        <f t="shared" si="0"/>
        <v>0.9637064758774252</v>
      </c>
    </row>
    <row r="8" spans="1:6" ht="15">
      <c r="A8" s="2">
        <v>2015</v>
      </c>
      <c r="B8" s="46">
        <v>4897.72365</v>
      </c>
      <c r="C8" s="3">
        <v>4896.19346</v>
      </c>
      <c r="D8" s="47">
        <v>1.53019</v>
      </c>
      <c r="E8" s="47">
        <v>0</v>
      </c>
      <c r="F8" s="29">
        <f t="shared" si="0"/>
        <v>0.9996875711842175</v>
      </c>
    </row>
    <row r="9" spans="1:6" ht="15">
      <c r="A9" s="2">
        <v>2016</v>
      </c>
      <c r="B9" s="46">
        <v>7259.57432</v>
      </c>
      <c r="C9" s="3">
        <v>7239.24289</v>
      </c>
      <c r="D9" s="47">
        <v>20.2538</v>
      </c>
      <c r="E9" s="47">
        <v>0.07763</v>
      </c>
      <c r="F9" s="29">
        <f t="shared" si="0"/>
        <v>0.997199363336775</v>
      </c>
    </row>
    <row r="10" spans="1:6" ht="15">
      <c r="A10" s="2">
        <v>2017</v>
      </c>
      <c r="B10" s="46">
        <v>10204.86832168</v>
      </c>
      <c r="C10" s="3">
        <v>10201.93509207</v>
      </c>
      <c r="D10" s="47">
        <v>2.9332296099999997</v>
      </c>
      <c r="E10" s="47">
        <v>0</v>
      </c>
      <c r="F10" s="29">
        <f t="shared" si="0"/>
        <v>0.9997125656581214</v>
      </c>
    </row>
    <row r="11" spans="1:6" ht="15">
      <c r="A11" s="2">
        <v>2018</v>
      </c>
      <c r="B11" s="46">
        <v>13091.92434996</v>
      </c>
      <c r="C11" s="3">
        <v>13075.87152996</v>
      </c>
      <c r="D11" s="47">
        <v>16.05282</v>
      </c>
      <c r="E11" s="47">
        <v>0</v>
      </c>
      <c r="F11" s="29">
        <f t="shared" si="0"/>
        <v>0.99877383801106</v>
      </c>
    </row>
    <row r="12" spans="1:6" ht="15">
      <c r="A12" s="2">
        <v>2019</v>
      </c>
      <c r="B12" s="46">
        <v>13888.12799377</v>
      </c>
      <c r="C12" s="3">
        <v>13876.0284487</v>
      </c>
      <c r="D12" s="47">
        <v>12.09954507</v>
      </c>
      <c r="E12" s="47">
        <v>0</v>
      </c>
      <c r="F12" s="29">
        <f t="shared" si="0"/>
        <v>0.9991287850259282</v>
      </c>
    </row>
    <row r="13" spans="1:6" ht="15">
      <c r="A13" s="2">
        <v>2020</v>
      </c>
      <c r="B13" s="46">
        <v>13949.88674077</v>
      </c>
      <c r="C13" s="3">
        <v>13887.89957756</v>
      </c>
      <c r="D13" s="47">
        <v>61.98716321</v>
      </c>
      <c r="E13" s="47">
        <v>0</v>
      </c>
      <c r="F13" s="29">
        <f t="shared" si="0"/>
        <v>0.9955564396785505</v>
      </c>
    </row>
    <row r="15" spans="1:3" ht="15">
      <c r="A15" s="44" t="s">
        <v>59</v>
      </c>
      <c r="B15" s="44" t="s">
        <v>60</v>
      </c>
      <c r="C15" s="1" t="s">
        <v>61</v>
      </c>
    </row>
    <row r="16" ht="15">
      <c r="A16" s="44" t="s">
        <v>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4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15" sqref="E15"/>
    </sheetView>
  </sheetViews>
  <sheetFormatPr defaultColWidth="9.140625" defaultRowHeight="15"/>
  <cols>
    <col min="1" max="1" width="14.28125" style="1" customWidth="1"/>
    <col min="2" max="2" width="14.28125" style="1" bestFit="1" customWidth="1"/>
    <col min="3" max="3" width="14.421875" style="1" customWidth="1"/>
    <col min="4" max="4" width="14.00390625" style="1" customWidth="1"/>
    <col min="5" max="5" width="13.7109375" style="1" customWidth="1"/>
    <col min="6" max="6" width="13.8515625" style="1" customWidth="1"/>
    <col min="7" max="7" width="7.00390625" style="1" customWidth="1"/>
    <col min="8" max="8" width="12.28125" style="1" customWidth="1"/>
    <col min="9" max="9" width="16.8515625" style="1" bestFit="1" customWidth="1"/>
    <col min="10" max="10" width="18.7109375" style="1" customWidth="1"/>
    <col min="11" max="13" width="15.28125" style="1" bestFit="1" customWidth="1"/>
    <col min="14" max="14" width="14.28125" style="1" bestFit="1" customWidth="1"/>
    <col min="15" max="16" width="18.00390625" style="1" bestFit="1" customWidth="1"/>
    <col min="17" max="16384" width="9.140625" style="1" customWidth="1"/>
  </cols>
  <sheetData>
    <row r="1" ht="15">
      <c r="B1" s="1" t="s">
        <v>104</v>
      </c>
    </row>
    <row r="2" spans="1:18" s="32" customFormat="1" ht="88.5" customHeight="1">
      <c r="A2" s="38" t="s">
        <v>62</v>
      </c>
      <c r="B2" s="38" t="s">
        <v>63</v>
      </c>
      <c r="C2" s="38" t="s">
        <v>64</v>
      </c>
      <c r="D2" s="38" t="s">
        <v>65</v>
      </c>
      <c r="E2" s="38" t="s">
        <v>66</v>
      </c>
      <c r="F2" s="38" t="s">
        <v>67</v>
      </c>
      <c r="G2" s="38" t="s">
        <v>68</v>
      </c>
      <c r="H2" s="38" t="s">
        <v>69</v>
      </c>
      <c r="I2" s="38" t="s">
        <v>70</v>
      </c>
      <c r="J2" s="38" t="s">
        <v>71</v>
      </c>
      <c r="K2" s="38" t="s">
        <v>72</v>
      </c>
      <c r="L2" s="38" t="s">
        <v>73</v>
      </c>
      <c r="M2" s="38" t="s">
        <v>78</v>
      </c>
      <c r="N2" s="38" t="s">
        <v>79</v>
      </c>
      <c r="O2" s="38" t="s">
        <v>80</v>
      </c>
      <c r="P2" s="38" t="s">
        <v>81</v>
      </c>
      <c r="Q2" s="50" t="s">
        <v>87</v>
      </c>
      <c r="R2" s="50" t="s">
        <v>88</v>
      </c>
    </row>
    <row r="3" spans="1:18" ht="15">
      <c r="A3" s="2">
        <v>2010</v>
      </c>
      <c r="B3" s="45">
        <v>3513152500</v>
      </c>
      <c r="C3" s="3">
        <v>967290810</v>
      </c>
      <c r="D3" s="3">
        <v>455886800</v>
      </c>
      <c r="E3" s="3">
        <v>7896120</v>
      </c>
      <c r="F3" s="3">
        <v>447990680</v>
      </c>
      <c r="G3" s="3">
        <v>0</v>
      </c>
      <c r="H3" s="3">
        <v>83919960</v>
      </c>
      <c r="I3" s="3">
        <v>898894830</v>
      </c>
      <c r="J3" s="3">
        <v>171659850</v>
      </c>
      <c r="K3" s="3">
        <v>272386770</v>
      </c>
      <c r="L3" s="3">
        <v>663113480</v>
      </c>
      <c r="M3" s="3">
        <v>5970000</v>
      </c>
      <c r="N3" s="3">
        <v>36640660</v>
      </c>
      <c r="O3" s="3">
        <v>4795207360</v>
      </c>
      <c r="P3" s="3">
        <v>4837818020</v>
      </c>
      <c r="Q3" s="29">
        <f>B3/O3</f>
        <v>0.7326382857403689</v>
      </c>
      <c r="R3" s="29">
        <f>B3/P3</f>
        <v>0.7261853350986526</v>
      </c>
    </row>
    <row r="4" spans="1:18" ht="15">
      <c r="A4" s="2">
        <v>2011</v>
      </c>
      <c r="B4" s="45">
        <v>3368665530</v>
      </c>
      <c r="C4" s="3">
        <v>1023703130</v>
      </c>
      <c r="D4" s="3">
        <v>444339380</v>
      </c>
      <c r="E4" s="3">
        <v>8075420</v>
      </c>
      <c r="F4" s="3">
        <v>436263960</v>
      </c>
      <c r="G4" s="3">
        <v>0</v>
      </c>
      <c r="H4" s="3">
        <v>79185720</v>
      </c>
      <c r="I4" s="3">
        <v>1264145350</v>
      </c>
      <c r="J4" s="3">
        <v>220125130</v>
      </c>
      <c r="K4" s="3">
        <v>258331890</v>
      </c>
      <c r="L4" s="3">
        <v>78834930</v>
      </c>
      <c r="M4" s="3">
        <v>2985000</v>
      </c>
      <c r="N4" s="3">
        <v>15759880</v>
      </c>
      <c r="O4" s="3">
        <v>4476123600</v>
      </c>
      <c r="P4" s="3">
        <v>4494868480</v>
      </c>
      <c r="Q4" s="29">
        <f aca="true" t="shared" si="0" ref="Q4:Q13">B4/O4</f>
        <v>0.7525854580959292</v>
      </c>
      <c r="R4" s="29">
        <f aca="true" t="shared" si="1" ref="R4:R13">B4/P4</f>
        <v>0.7494469626839894</v>
      </c>
    </row>
    <row r="5" spans="1:18" ht="15">
      <c r="A5" s="2">
        <v>2012</v>
      </c>
      <c r="B5" s="45">
        <v>3035977590</v>
      </c>
      <c r="C5" s="3">
        <v>924804650</v>
      </c>
      <c r="D5" s="3">
        <v>585892130</v>
      </c>
      <c r="E5" s="3">
        <v>10448740</v>
      </c>
      <c r="F5" s="3">
        <v>575443390</v>
      </c>
      <c r="G5" s="3">
        <v>0</v>
      </c>
      <c r="H5" s="3">
        <v>47723920</v>
      </c>
      <c r="I5" s="3">
        <v>857555490</v>
      </c>
      <c r="J5" s="3">
        <v>314499050</v>
      </c>
      <c r="K5" s="3">
        <v>272830200</v>
      </c>
      <c r="L5" s="3">
        <v>32672150</v>
      </c>
      <c r="M5" s="3">
        <v>1111120</v>
      </c>
      <c r="N5" s="3">
        <v>38489810</v>
      </c>
      <c r="O5" s="3">
        <v>4560523480</v>
      </c>
      <c r="P5" s="3">
        <v>4600124410</v>
      </c>
      <c r="Q5" s="29">
        <f t="shared" si="0"/>
        <v>0.6657081370842981</v>
      </c>
      <c r="R5" s="29">
        <f t="shared" si="1"/>
        <v>0.6599772787449459</v>
      </c>
    </row>
    <row r="6" spans="1:18" ht="15">
      <c r="A6" s="2">
        <v>2013</v>
      </c>
      <c r="B6" s="45">
        <v>3178977480</v>
      </c>
      <c r="C6" s="3">
        <v>914703110</v>
      </c>
      <c r="D6" s="3">
        <v>588713660</v>
      </c>
      <c r="E6" s="3">
        <v>8507820</v>
      </c>
      <c r="F6" s="3">
        <v>580205840</v>
      </c>
      <c r="G6" s="3">
        <v>0</v>
      </c>
      <c r="H6" s="3">
        <v>40990150</v>
      </c>
      <c r="I6" s="3">
        <v>954262970</v>
      </c>
      <c r="J6" s="3">
        <v>356430650</v>
      </c>
      <c r="K6" s="3">
        <v>258266540</v>
      </c>
      <c r="L6" s="3">
        <v>65610400</v>
      </c>
      <c r="M6" s="3">
        <v>366249970</v>
      </c>
      <c r="N6" s="3">
        <v>58692650</v>
      </c>
      <c r="O6" s="3">
        <v>4647821530</v>
      </c>
      <c r="P6" s="3">
        <v>5072764150</v>
      </c>
      <c r="Q6" s="29">
        <f t="shared" si="0"/>
        <v>0.6839715035271589</v>
      </c>
      <c r="R6" s="29">
        <f t="shared" si="1"/>
        <v>0.6266755926352302</v>
      </c>
    </row>
    <row r="7" spans="1:18" ht="15">
      <c r="A7" s="2">
        <v>2014</v>
      </c>
      <c r="B7" s="45">
        <v>4031147470</v>
      </c>
      <c r="C7" s="3">
        <v>655706890</v>
      </c>
      <c r="D7" s="3">
        <v>1005423140</v>
      </c>
      <c r="E7" s="3">
        <v>14717110</v>
      </c>
      <c r="F7" s="3">
        <v>990706030</v>
      </c>
      <c r="G7" s="3">
        <v>0</v>
      </c>
      <c r="H7" s="3">
        <v>42472490</v>
      </c>
      <c r="I7" s="3">
        <v>1749290890</v>
      </c>
      <c r="J7" s="3">
        <v>319191780</v>
      </c>
      <c r="K7" s="3">
        <v>244829000</v>
      </c>
      <c r="L7" s="3">
        <v>14233280</v>
      </c>
      <c r="M7" s="3">
        <v>189636770</v>
      </c>
      <c r="N7" s="3">
        <v>20787600</v>
      </c>
      <c r="O7" s="3">
        <v>5587424560</v>
      </c>
      <c r="P7" s="3">
        <v>5797848930</v>
      </c>
      <c r="Q7" s="29">
        <f t="shared" si="0"/>
        <v>0.7214679011254516</v>
      </c>
      <c r="R7" s="29">
        <f t="shared" si="1"/>
        <v>0.6952832884522916</v>
      </c>
    </row>
    <row r="8" spans="1:18" ht="15">
      <c r="A8" s="2">
        <v>2015</v>
      </c>
      <c r="B8" s="45">
        <v>3203180520</v>
      </c>
      <c r="C8" s="3">
        <v>805108700</v>
      </c>
      <c r="D8" s="3">
        <v>1145184340</v>
      </c>
      <c r="E8" s="3">
        <v>12982640</v>
      </c>
      <c r="F8" s="3">
        <v>1132201700</v>
      </c>
      <c r="G8" s="3">
        <v>0</v>
      </c>
      <c r="H8" s="3">
        <v>49521180</v>
      </c>
      <c r="I8" s="3">
        <v>600756790</v>
      </c>
      <c r="J8" s="3">
        <v>357286710</v>
      </c>
      <c r="K8" s="3">
        <v>237553410</v>
      </c>
      <c r="L8" s="3">
        <v>7769390</v>
      </c>
      <c r="M8" s="3">
        <v>0</v>
      </c>
      <c r="N8" s="3">
        <v>1530190</v>
      </c>
      <c r="O8" s="3">
        <v>4896193460</v>
      </c>
      <c r="P8" s="3">
        <v>4897723650</v>
      </c>
      <c r="Q8" s="29">
        <f t="shared" si="0"/>
        <v>0.6542185365363402</v>
      </c>
      <c r="R8" s="29">
        <f t="shared" si="1"/>
        <v>0.6540141398137072</v>
      </c>
    </row>
    <row r="9" spans="1:18" ht="15">
      <c r="A9" s="2">
        <v>2016</v>
      </c>
      <c r="B9" s="45">
        <v>4501211210</v>
      </c>
      <c r="C9" s="3">
        <v>295725890</v>
      </c>
      <c r="D9" s="3">
        <v>1525799060</v>
      </c>
      <c r="E9" s="3">
        <v>16233090</v>
      </c>
      <c r="F9" s="3">
        <v>1509565970</v>
      </c>
      <c r="G9" s="3">
        <v>0</v>
      </c>
      <c r="H9" s="3">
        <v>68922730</v>
      </c>
      <c r="I9" s="3">
        <v>1357787100</v>
      </c>
      <c r="J9" s="3">
        <v>367301580</v>
      </c>
      <c r="K9" s="3">
        <v>343960750</v>
      </c>
      <c r="L9" s="3">
        <v>541714100</v>
      </c>
      <c r="M9" s="3">
        <v>77630</v>
      </c>
      <c r="N9" s="3">
        <v>20253800</v>
      </c>
      <c r="O9" s="3">
        <v>7239242890</v>
      </c>
      <c r="P9" s="3">
        <v>7259574320</v>
      </c>
      <c r="Q9" s="29">
        <f t="shared" si="0"/>
        <v>0.6217792769762972</v>
      </c>
      <c r="R9" s="29">
        <f t="shared" si="1"/>
        <v>0.6200378991367637</v>
      </c>
    </row>
    <row r="10" spans="1:18" ht="15">
      <c r="A10" s="2">
        <v>2017</v>
      </c>
      <c r="B10" s="45">
        <v>6862570654.71</v>
      </c>
      <c r="C10" s="3">
        <v>163949157.93</v>
      </c>
      <c r="D10" s="3">
        <v>1718479704.34</v>
      </c>
      <c r="E10" s="3">
        <v>23893748.66</v>
      </c>
      <c r="F10" s="3">
        <v>1694585955.68</v>
      </c>
      <c r="G10" s="3">
        <v>0</v>
      </c>
      <c r="H10" s="3">
        <v>82017653.66</v>
      </c>
      <c r="I10" s="3">
        <v>3466070089.85</v>
      </c>
      <c r="J10" s="3">
        <v>299739258.82</v>
      </c>
      <c r="K10" s="3">
        <v>352682264.1</v>
      </c>
      <c r="L10" s="3">
        <v>779632526.01</v>
      </c>
      <c r="M10" s="3">
        <v>0</v>
      </c>
      <c r="N10" s="3">
        <v>2933229.61</v>
      </c>
      <c r="O10" s="3">
        <v>10201935092.07</v>
      </c>
      <c r="P10" s="3">
        <v>10204868321.68</v>
      </c>
      <c r="Q10" s="29">
        <f t="shared" si="0"/>
        <v>0.6726734284012746</v>
      </c>
      <c r="R10" s="29">
        <f t="shared" si="1"/>
        <v>0.6724800789570828</v>
      </c>
    </row>
    <row r="11" spans="1:18" ht="15">
      <c r="A11" s="2">
        <v>2018</v>
      </c>
      <c r="B11" s="45">
        <v>8937652463.52</v>
      </c>
      <c r="C11" s="3">
        <v>166389091.549999</v>
      </c>
      <c r="D11" s="3">
        <v>1845245247.07</v>
      </c>
      <c r="E11" s="3">
        <v>23978485.02</v>
      </c>
      <c r="F11" s="3">
        <v>1821266762.05</v>
      </c>
      <c r="G11" s="3">
        <v>0</v>
      </c>
      <c r="H11" s="3">
        <v>95454171.63</v>
      </c>
      <c r="I11" s="3">
        <v>5463890264.58</v>
      </c>
      <c r="J11" s="3">
        <v>326037078.41</v>
      </c>
      <c r="K11" s="3">
        <v>291763773.66</v>
      </c>
      <c r="L11" s="3">
        <v>748872836.619999</v>
      </c>
      <c r="M11" s="3">
        <v>0</v>
      </c>
      <c r="N11" s="3">
        <v>16052820</v>
      </c>
      <c r="O11" s="3">
        <v>13075871529.960001</v>
      </c>
      <c r="P11" s="3">
        <v>13091924349.960001</v>
      </c>
      <c r="Q11" s="29">
        <f t="shared" si="0"/>
        <v>0.6835225050232151</v>
      </c>
      <c r="R11" s="29">
        <f t="shared" si="1"/>
        <v>0.6826843957089705</v>
      </c>
    </row>
    <row r="12" spans="1:18" ht="15">
      <c r="A12" s="2">
        <v>2019</v>
      </c>
      <c r="B12" s="45">
        <v>9743011203.97</v>
      </c>
      <c r="C12" s="3">
        <v>181580319.11</v>
      </c>
      <c r="D12" s="3">
        <v>1859349929.65</v>
      </c>
      <c r="E12" s="3">
        <v>21585360.16</v>
      </c>
      <c r="F12" s="3">
        <v>1837764569.49</v>
      </c>
      <c r="G12" s="3">
        <v>0</v>
      </c>
      <c r="H12" s="3">
        <v>114691039.59</v>
      </c>
      <c r="I12" s="3">
        <v>6228384655.97</v>
      </c>
      <c r="J12" s="3">
        <v>326454408.79</v>
      </c>
      <c r="K12" s="3">
        <v>262790977.43</v>
      </c>
      <c r="L12" s="3">
        <v>769759873.43</v>
      </c>
      <c r="M12" s="3">
        <v>0</v>
      </c>
      <c r="N12" s="3">
        <v>12099545.07</v>
      </c>
      <c r="O12" s="3">
        <v>13876028448.699999</v>
      </c>
      <c r="P12" s="3">
        <v>13888127993.769999</v>
      </c>
      <c r="Q12" s="29">
        <f t="shared" si="0"/>
        <v>0.7021469608533983</v>
      </c>
      <c r="R12" s="29">
        <f t="shared" si="1"/>
        <v>0.7015352399071038</v>
      </c>
    </row>
    <row r="13" spans="1:18" ht="15">
      <c r="A13" s="2">
        <v>2020</v>
      </c>
      <c r="B13" s="45">
        <v>9876122987.11</v>
      </c>
      <c r="C13" s="3">
        <v>212715305.39</v>
      </c>
      <c r="D13" s="3">
        <v>1940608117.55</v>
      </c>
      <c r="E13" s="3">
        <v>21930727.59</v>
      </c>
      <c r="F13" s="3">
        <v>1918677389.96</v>
      </c>
      <c r="G13" s="3">
        <v>0</v>
      </c>
      <c r="H13" s="3">
        <v>36571366.11</v>
      </c>
      <c r="I13" s="3">
        <v>6379353227.37</v>
      </c>
      <c r="J13" s="3">
        <v>365273579.419999</v>
      </c>
      <c r="K13" s="3">
        <v>236878325.2</v>
      </c>
      <c r="L13" s="3">
        <v>704723066.07</v>
      </c>
      <c r="M13" s="3">
        <v>0</v>
      </c>
      <c r="N13" s="3">
        <v>61987163.21</v>
      </c>
      <c r="O13" s="3">
        <v>13887899577.560001</v>
      </c>
      <c r="P13" s="3">
        <v>13949886740.77</v>
      </c>
      <c r="Q13" s="29">
        <f t="shared" si="0"/>
        <v>0.7111315092649281</v>
      </c>
      <c r="R13" s="29">
        <f t="shared" si="1"/>
        <v>0.707971553507026</v>
      </c>
    </row>
    <row r="14" ht="15">
      <c r="I14" s="28"/>
    </row>
    <row r="15" ht="15">
      <c r="A15" s="53" t="s">
        <v>105</v>
      </c>
    </row>
    <row r="16" spans="1:3" ht="45">
      <c r="A16" s="38" t="s">
        <v>62</v>
      </c>
      <c r="B16" s="8" t="s">
        <v>87</v>
      </c>
      <c r="C16" s="8" t="s">
        <v>88</v>
      </c>
    </row>
    <row r="17" spans="1:3" ht="15">
      <c r="A17" s="2">
        <v>2010</v>
      </c>
      <c r="B17" s="7">
        <v>0.7326382857403689</v>
      </c>
      <c r="C17" s="7">
        <v>0.7261853350986526</v>
      </c>
    </row>
    <row r="18" spans="1:3" ht="15">
      <c r="A18" s="2">
        <v>2011</v>
      </c>
      <c r="B18" s="7">
        <v>0.7525854580959292</v>
      </c>
      <c r="C18" s="7">
        <v>0.7494469626839894</v>
      </c>
    </row>
    <row r="19" spans="1:3" ht="15">
      <c r="A19" s="2">
        <v>2012</v>
      </c>
      <c r="B19" s="7">
        <v>0.6657081370842981</v>
      </c>
      <c r="C19" s="7">
        <v>0.6599772787449459</v>
      </c>
    </row>
    <row r="20" spans="1:3" ht="15">
      <c r="A20" s="2">
        <v>2013</v>
      </c>
      <c r="B20" s="7">
        <v>0.6839715035271589</v>
      </c>
      <c r="C20" s="7">
        <v>0.6266755926352302</v>
      </c>
    </row>
    <row r="21" spans="1:3" ht="15">
      <c r="A21" s="2">
        <v>2014</v>
      </c>
      <c r="B21" s="7">
        <v>0.7214679011254516</v>
      </c>
      <c r="C21" s="7">
        <v>0.6952832884522916</v>
      </c>
    </row>
    <row r="22" spans="1:3" ht="15">
      <c r="A22" s="2">
        <v>2015</v>
      </c>
      <c r="B22" s="7">
        <v>0.6542185365363402</v>
      </c>
      <c r="C22" s="7">
        <v>0.6540141398137072</v>
      </c>
    </row>
    <row r="23" spans="1:3" ht="15">
      <c r="A23" s="2">
        <v>2016</v>
      </c>
      <c r="B23" s="7">
        <v>0.6217792769762972</v>
      </c>
      <c r="C23" s="7">
        <v>0.6200378991367637</v>
      </c>
    </row>
    <row r="24" spans="1:3" ht="15">
      <c r="A24" s="2">
        <v>2017</v>
      </c>
      <c r="B24" s="7">
        <v>0.6726734284012746</v>
      </c>
      <c r="C24" s="7">
        <v>0.6724800789570828</v>
      </c>
    </row>
    <row r="25" spans="1:3" ht="15">
      <c r="A25" s="2">
        <v>2018</v>
      </c>
      <c r="B25" s="7">
        <v>0.6835225050232151</v>
      </c>
      <c r="C25" s="7">
        <v>0.6826843957089705</v>
      </c>
    </row>
    <row r="26" spans="1:3" ht="15">
      <c r="A26" s="2">
        <v>2019</v>
      </c>
      <c r="B26" s="7">
        <v>0.7021469608533983</v>
      </c>
      <c r="C26" s="7">
        <v>0.7015352399071038</v>
      </c>
    </row>
    <row r="27" spans="1:3" ht="15">
      <c r="A27" s="2">
        <v>2020</v>
      </c>
      <c r="B27" s="7">
        <v>0.7111315092649281</v>
      </c>
      <c r="C27" s="7">
        <v>0.707971553507026</v>
      </c>
    </row>
    <row r="29" spans="1:3" ht="90">
      <c r="A29" s="56" t="s">
        <v>93</v>
      </c>
      <c r="B29" s="44" t="s">
        <v>60</v>
      </c>
      <c r="C29" s="1" t="s">
        <v>61</v>
      </c>
    </row>
    <row r="30" spans="1:2" ht="15">
      <c r="A30" s="44" t="s">
        <v>57</v>
      </c>
      <c r="B30" s="44"/>
    </row>
    <row r="31" ht="15">
      <c r="B31" s="1" t="s">
        <v>106</v>
      </c>
    </row>
    <row r="32" spans="1:4" ht="45">
      <c r="A32" s="38" t="s">
        <v>62</v>
      </c>
      <c r="B32" s="38" t="s">
        <v>90</v>
      </c>
      <c r="C32" s="38" t="s">
        <v>92</v>
      </c>
      <c r="D32" s="39" t="s">
        <v>91</v>
      </c>
    </row>
    <row r="33" spans="1:4" ht="15">
      <c r="A33" s="2">
        <v>2010</v>
      </c>
      <c r="B33" s="45">
        <v>3513152500</v>
      </c>
      <c r="C33" s="3">
        <v>898894830</v>
      </c>
      <c r="D33" s="7">
        <f>C33/B33</f>
        <v>0.2558655879583935</v>
      </c>
    </row>
    <row r="34" spans="1:4" ht="15">
      <c r="A34" s="2">
        <v>2011</v>
      </c>
      <c r="B34" s="45">
        <v>3368665530</v>
      </c>
      <c r="C34" s="3">
        <v>1264145350</v>
      </c>
      <c r="D34" s="7">
        <f aca="true" t="shared" si="2" ref="D34:D43">C34/B34</f>
        <v>0.37526591427436845</v>
      </c>
    </row>
    <row r="35" spans="1:4" ht="15">
      <c r="A35" s="2">
        <v>2012</v>
      </c>
      <c r="B35" s="45">
        <v>3035977590</v>
      </c>
      <c r="C35" s="3">
        <v>857555490</v>
      </c>
      <c r="D35" s="7">
        <f t="shared" si="2"/>
        <v>0.2824643675976541</v>
      </c>
    </row>
    <row r="36" spans="1:4" ht="15">
      <c r="A36" s="2">
        <v>2013</v>
      </c>
      <c r="B36" s="45">
        <v>3178977480</v>
      </c>
      <c r="C36" s="3">
        <v>954262970</v>
      </c>
      <c r="D36" s="7">
        <f t="shared" si="2"/>
        <v>0.30017921674613435</v>
      </c>
    </row>
    <row r="37" spans="1:4" ht="15">
      <c r="A37" s="2">
        <v>2014</v>
      </c>
      <c r="B37" s="45">
        <v>4031147470</v>
      </c>
      <c r="C37" s="3">
        <v>1749290890</v>
      </c>
      <c r="D37" s="7">
        <f t="shared" si="2"/>
        <v>0.43394366071157403</v>
      </c>
    </row>
    <row r="38" spans="1:4" ht="15">
      <c r="A38" s="2">
        <v>2015</v>
      </c>
      <c r="B38" s="45">
        <v>3203180520</v>
      </c>
      <c r="C38" s="3">
        <v>600756790</v>
      </c>
      <c r="D38" s="7">
        <f t="shared" si="2"/>
        <v>0.18755008849766605</v>
      </c>
    </row>
    <row r="39" spans="1:4" ht="15">
      <c r="A39" s="2">
        <v>2016</v>
      </c>
      <c r="B39" s="45">
        <v>4501211210</v>
      </c>
      <c r="C39" s="3">
        <v>1357787100</v>
      </c>
      <c r="D39" s="7">
        <f t="shared" si="2"/>
        <v>0.3016492754180269</v>
      </c>
    </row>
    <row r="40" spans="1:4" ht="15">
      <c r="A40" s="2">
        <v>2017</v>
      </c>
      <c r="B40" s="45">
        <v>6862570654.71</v>
      </c>
      <c r="C40" s="3">
        <v>3466070089.85</v>
      </c>
      <c r="D40" s="7">
        <f t="shared" si="2"/>
        <v>0.505068765663072</v>
      </c>
    </row>
    <row r="41" spans="1:4" ht="15">
      <c r="A41" s="2">
        <v>2018</v>
      </c>
      <c r="B41" s="45">
        <v>8937652463.52</v>
      </c>
      <c r="C41" s="3">
        <v>5463890264.58</v>
      </c>
      <c r="D41" s="7">
        <f t="shared" si="2"/>
        <v>0.611333936610476</v>
      </c>
    </row>
    <row r="42" spans="1:4" ht="15">
      <c r="A42" s="2">
        <v>2019</v>
      </c>
      <c r="B42" s="45">
        <v>9743011203.97</v>
      </c>
      <c r="C42" s="3">
        <v>6228384655.97</v>
      </c>
      <c r="D42" s="7">
        <f t="shared" si="2"/>
        <v>0.6392669089236099</v>
      </c>
    </row>
    <row r="43" spans="1:4" ht="15">
      <c r="A43" s="2">
        <v>2020</v>
      </c>
      <c r="B43" s="45">
        <v>9876122987.11</v>
      </c>
      <c r="C43" s="3">
        <v>6379353227.37</v>
      </c>
      <c r="D43" s="7">
        <f t="shared" si="2"/>
        <v>0.6459369973112048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I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G14" sqref="G14"/>
    </sheetView>
  </sheetViews>
  <sheetFormatPr defaultColWidth="9.140625" defaultRowHeight="15"/>
  <cols>
    <col min="1" max="1" width="6.28125" style="1" customWidth="1"/>
    <col min="2" max="2" width="20.28125" style="1" customWidth="1"/>
    <col min="3" max="3" width="19.28125" style="1" customWidth="1"/>
    <col min="4" max="4" width="16.57421875" style="1" customWidth="1"/>
    <col min="5" max="5" width="16.8515625" style="1" bestFit="1" customWidth="1"/>
    <col min="6" max="7" width="18.00390625" style="1" bestFit="1" customWidth="1"/>
    <col min="8" max="9" width="0" style="1" hidden="1" customWidth="1"/>
    <col min="10" max="16384" width="9.140625" style="1" customWidth="1"/>
  </cols>
  <sheetData>
    <row r="2" spans="1:9" s="32" customFormat="1" ht="72.75" customHeight="1">
      <c r="A2" s="38" t="s">
        <v>62</v>
      </c>
      <c r="B2" s="38" t="s">
        <v>74</v>
      </c>
      <c r="C2" s="38" t="s">
        <v>75</v>
      </c>
      <c r="D2" s="38" t="s">
        <v>76</v>
      </c>
      <c r="E2" s="38" t="s">
        <v>77</v>
      </c>
      <c r="F2" s="38" t="s">
        <v>80</v>
      </c>
      <c r="G2" s="38" t="s">
        <v>81</v>
      </c>
      <c r="H2" s="50" t="s">
        <v>85</v>
      </c>
      <c r="I2" s="50" t="s">
        <v>86</v>
      </c>
    </row>
    <row r="3" spans="1:9" ht="15">
      <c r="A3" s="2">
        <v>2010</v>
      </c>
      <c r="B3" s="45">
        <v>1282054860</v>
      </c>
      <c r="C3" s="3">
        <v>472623870</v>
      </c>
      <c r="D3" s="3">
        <v>110050350</v>
      </c>
      <c r="E3" s="3">
        <v>699380640</v>
      </c>
      <c r="F3" s="3">
        <v>4795207360</v>
      </c>
      <c r="G3" s="3">
        <v>4837818020</v>
      </c>
      <c r="H3" s="29">
        <f>B3/F3</f>
        <v>0.2673617142596311</v>
      </c>
      <c r="I3" s="29">
        <f>B3/G3</f>
        <v>0.265006838764886</v>
      </c>
    </row>
    <row r="4" spans="1:9" ht="15">
      <c r="A4" s="2">
        <v>2011</v>
      </c>
      <c r="B4" s="45">
        <v>1107458070</v>
      </c>
      <c r="C4" s="3">
        <v>493030650</v>
      </c>
      <c r="D4" s="3">
        <v>92541820</v>
      </c>
      <c r="E4" s="3">
        <v>521885600</v>
      </c>
      <c r="F4" s="3">
        <v>4476123600</v>
      </c>
      <c r="G4" s="3">
        <v>4494868480</v>
      </c>
      <c r="H4" s="29">
        <f aca="true" t="shared" si="0" ref="H4:H13">B4/F4</f>
        <v>0.24741454190407075</v>
      </c>
      <c r="I4" s="29">
        <f aca="true" t="shared" si="1" ref="I4:I12">B4/G4</f>
        <v>0.24638275289425154</v>
      </c>
    </row>
    <row r="5" spans="1:9" ht="15">
      <c r="A5" s="2">
        <v>2012</v>
      </c>
      <c r="B5" s="45">
        <v>1524545890</v>
      </c>
      <c r="C5" s="3">
        <v>794911660</v>
      </c>
      <c r="D5" s="3">
        <v>105395070</v>
      </c>
      <c r="E5" s="3">
        <v>624239160</v>
      </c>
      <c r="F5" s="3">
        <v>4560523480</v>
      </c>
      <c r="G5" s="3">
        <v>4600124410</v>
      </c>
      <c r="H5" s="29">
        <f t="shared" si="0"/>
        <v>0.33429186291570195</v>
      </c>
      <c r="I5" s="29">
        <f t="shared" si="1"/>
        <v>0.33141405625592635</v>
      </c>
    </row>
    <row r="6" spans="1:9" ht="15">
      <c r="A6" s="2">
        <v>2013</v>
      </c>
      <c r="B6" s="45">
        <v>1468844050</v>
      </c>
      <c r="C6" s="3">
        <v>781389770</v>
      </c>
      <c r="D6" s="3">
        <v>90950580</v>
      </c>
      <c r="E6" s="3">
        <v>596503700</v>
      </c>
      <c r="F6" s="3">
        <v>4647821530</v>
      </c>
      <c r="G6" s="3">
        <v>5072764150</v>
      </c>
      <c r="H6" s="29">
        <f t="shared" si="0"/>
        <v>0.3160284964728411</v>
      </c>
      <c r="I6" s="29">
        <f t="shared" si="1"/>
        <v>0.28955496580695556</v>
      </c>
    </row>
    <row r="7" spans="1:9" ht="15">
      <c r="A7" s="2">
        <v>2014</v>
      </c>
      <c r="B7" s="45">
        <v>1556277090</v>
      </c>
      <c r="C7" s="3">
        <v>858243760</v>
      </c>
      <c r="D7" s="3">
        <v>88819150</v>
      </c>
      <c r="E7" s="3">
        <v>609214180</v>
      </c>
      <c r="F7" s="3">
        <v>5587424560</v>
      </c>
      <c r="G7" s="3">
        <v>5797848930</v>
      </c>
      <c r="H7" s="29">
        <f t="shared" si="0"/>
        <v>0.2785320988745484</v>
      </c>
      <c r="I7" s="29">
        <f t="shared" si="1"/>
        <v>0.26842318742513355</v>
      </c>
    </row>
    <row r="8" spans="1:9" ht="15">
      <c r="A8" s="2">
        <v>2015</v>
      </c>
      <c r="B8" s="45">
        <v>1693012940</v>
      </c>
      <c r="C8" s="3">
        <v>881074650</v>
      </c>
      <c r="D8" s="3">
        <v>122445250</v>
      </c>
      <c r="E8" s="3">
        <v>689493040</v>
      </c>
      <c r="F8" s="3">
        <v>4896193460</v>
      </c>
      <c r="G8" s="3">
        <v>4897723650</v>
      </c>
      <c r="H8" s="29">
        <f t="shared" si="0"/>
        <v>0.3457814634636598</v>
      </c>
      <c r="I8" s="29">
        <f t="shared" si="1"/>
        <v>0.34567343137051026</v>
      </c>
    </row>
    <row r="9" spans="1:9" ht="15">
      <c r="A9" s="2">
        <v>2016</v>
      </c>
      <c r="B9" s="45">
        <v>2738031680</v>
      </c>
      <c r="C9" s="3">
        <v>1595036000</v>
      </c>
      <c r="D9" s="3">
        <v>300581530</v>
      </c>
      <c r="E9" s="3">
        <v>842414150</v>
      </c>
      <c r="F9" s="3">
        <v>7239242890</v>
      </c>
      <c r="G9" s="3">
        <v>7259574320</v>
      </c>
      <c r="H9" s="29">
        <f t="shared" si="0"/>
        <v>0.37822072302370285</v>
      </c>
      <c r="I9" s="29">
        <f t="shared" si="1"/>
        <v>0.3771614642000111</v>
      </c>
    </row>
    <row r="10" spans="1:9" ht="15">
      <c r="A10" s="2">
        <v>2017</v>
      </c>
      <c r="B10" s="45">
        <v>3339364437.36</v>
      </c>
      <c r="C10" s="3">
        <v>1731547285.77</v>
      </c>
      <c r="D10" s="3">
        <v>357226712.16</v>
      </c>
      <c r="E10" s="3">
        <v>1250590439.43</v>
      </c>
      <c r="F10" s="3">
        <v>10201935092.07</v>
      </c>
      <c r="G10" s="3">
        <v>10204868321.68</v>
      </c>
      <c r="H10" s="29">
        <f t="shared" si="0"/>
        <v>0.3273265715987254</v>
      </c>
      <c r="I10" s="29">
        <f t="shared" si="1"/>
        <v>0.32723248670103855</v>
      </c>
    </row>
    <row r="11" spans="1:9" ht="15">
      <c r="A11" s="2">
        <v>2018</v>
      </c>
      <c r="B11" s="45">
        <v>4138219066.44</v>
      </c>
      <c r="C11" s="3">
        <v>1963922383.46</v>
      </c>
      <c r="D11" s="3">
        <v>870673087.589999</v>
      </c>
      <c r="E11" s="3">
        <v>1303623595.39</v>
      </c>
      <c r="F11" s="3">
        <v>13075871529.960001</v>
      </c>
      <c r="G11" s="3">
        <v>13091924349.960001</v>
      </c>
      <c r="H11" s="29">
        <f t="shared" si="0"/>
        <v>0.31647749497678485</v>
      </c>
      <c r="I11" s="29">
        <f t="shared" si="1"/>
        <v>0.31608944230208935</v>
      </c>
    </row>
    <row r="12" spans="1:9" ht="15">
      <c r="A12" s="2">
        <v>2019</v>
      </c>
      <c r="B12" s="45">
        <v>4133017244.73</v>
      </c>
      <c r="C12" s="3">
        <v>1787487927.1</v>
      </c>
      <c r="D12" s="3">
        <v>866704756.84</v>
      </c>
      <c r="E12" s="3">
        <v>1478824560.79</v>
      </c>
      <c r="F12" s="3">
        <v>13876028448.699999</v>
      </c>
      <c r="G12" s="3">
        <v>13888127993.769999</v>
      </c>
      <c r="H12" s="29">
        <f t="shared" si="0"/>
        <v>0.2978530391466017</v>
      </c>
      <c r="I12" s="29">
        <f t="shared" si="1"/>
        <v>0.2975935451188244</v>
      </c>
    </row>
    <row r="13" spans="1:9" ht="15">
      <c r="A13" s="2">
        <v>2020</v>
      </c>
      <c r="B13" s="45">
        <v>4011776590.45</v>
      </c>
      <c r="C13" s="3">
        <v>1958817303.7</v>
      </c>
      <c r="D13" s="3">
        <v>627686136.62</v>
      </c>
      <c r="E13" s="3">
        <v>1425273150.12999</v>
      </c>
      <c r="F13" s="3">
        <v>13887899577.560001</v>
      </c>
      <c r="G13" s="3">
        <v>13949886740.77</v>
      </c>
      <c r="H13" s="29">
        <f t="shared" si="0"/>
        <v>0.28886849073507187</v>
      </c>
      <c r="I13" s="29">
        <f>B13/G13</f>
        <v>0.2875848861715245</v>
      </c>
    </row>
    <row r="15" spans="1:4" ht="30">
      <c r="A15" s="38" t="s">
        <v>62</v>
      </c>
      <c r="B15" s="51" t="s">
        <v>85</v>
      </c>
      <c r="C15" s="51" t="s">
        <v>86</v>
      </c>
      <c r="D15" s="28"/>
    </row>
    <row r="16" spans="1:3" ht="15">
      <c r="A16" s="2">
        <v>2010</v>
      </c>
      <c r="B16" s="7">
        <v>0.2673617142596311</v>
      </c>
      <c r="C16" s="7">
        <v>0.265006838764886</v>
      </c>
    </row>
    <row r="17" spans="1:3" ht="15">
      <c r="A17" s="2">
        <v>2011</v>
      </c>
      <c r="B17" s="7">
        <v>0.24741454190407075</v>
      </c>
      <c r="C17" s="7">
        <v>0.24638275289425154</v>
      </c>
    </row>
    <row r="18" spans="1:3" ht="15">
      <c r="A18" s="2">
        <v>2012</v>
      </c>
      <c r="B18" s="7">
        <v>0.33429186291570195</v>
      </c>
      <c r="C18" s="7">
        <v>0.33141405625592635</v>
      </c>
    </row>
    <row r="19" spans="1:3" ht="15">
      <c r="A19" s="2">
        <v>2013</v>
      </c>
      <c r="B19" s="7">
        <v>0.3160284964728411</v>
      </c>
      <c r="C19" s="7">
        <v>0.28955496580695556</v>
      </c>
    </row>
    <row r="20" spans="1:3" ht="15">
      <c r="A20" s="2">
        <v>2014</v>
      </c>
      <c r="B20" s="7">
        <v>0.2785320988745484</v>
      </c>
      <c r="C20" s="7">
        <v>0.26842318742513355</v>
      </c>
    </row>
    <row r="21" spans="1:3" ht="15">
      <c r="A21" s="2">
        <v>2015</v>
      </c>
      <c r="B21" s="7">
        <v>0.3457814634636598</v>
      </c>
      <c r="C21" s="7">
        <v>0.34567343137051026</v>
      </c>
    </row>
    <row r="22" spans="1:3" ht="15">
      <c r="A22" s="2">
        <v>2016</v>
      </c>
      <c r="B22" s="7">
        <v>0.37822072302370285</v>
      </c>
      <c r="C22" s="7">
        <v>0.3771614642000111</v>
      </c>
    </row>
    <row r="23" spans="1:3" ht="15">
      <c r="A23" s="2">
        <v>2017</v>
      </c>
      <c r="B23" s="7">
        <v>0.3273265715987254</v>
      </c>
      <c r="C23" s="7">
        <v>0.32723248670103855</v>
      </c>
    </row>
    <row r="24" spans="1:3" ht="15">
      <c r="A24" s="2">
        <v>2018</v>
      </c>
      <c r="B24" s="7">
        <v>0.31647749497678485</v>
      </c>
      <c r="C24" s="7">
        <v>0.31608944230208935</v>
      </c>
    </row>
    <row r="25" spans="1:3" ht="15">
      <c r="A25" s="2">
        <v>2019</v>
      </c>
      <c r="B25" s="7">
        <v>0.2978530391466017</v>
      </c>
      <c r="C25" s="7">
        <v>0.2975935451188244</v>
      </c>
    </row>
    <row r="26" spans="1:3" ht="15">
      <c r="A26" s="2">
        <v>2020</v>
      </c>
      <c r="B26" s="7">
        <v>0.28886849073507187</v>
      </c>
      <c r="C26" s="7">
        <v>0.2875848861715245</v>
      </c>
    </row>
    <row r="27" spans="1:3" ht="15">
      <c r="A27" s="44" t="s">
        <v>59</v>
      </c>
      <c r="B27" s="44" t="s">
        <v>60</v>
      </c>
      <c r="C27" s="1" t="s">
        <v>61</v>
      </c>
    </row>
    <row r="28" spans="1:2" ht="15">
      <c r="A28" s="44" t="s">
        <v>57</v>
      </c>
      <c r="B28" s="4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Blerina</dc:creator>
  <cp:keywords/>
  <dc:description/>
  <cp:lastModifiedBy>user</cp:lastModifiedBy>
  <dcterms:created xsi:type="dcterms:W3CDTF">2021-08-14T10:26:05Z</dcterms:created>
  <dcterms:modified xsi:type="dcterms:W3CDTF">2021-11-11T15:50:29Z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