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activeTab="3"/>
  </bookViews>
  <sheets>
    <sheet name="pensione_pleqerie" sheetId="1" r:id="rId1"/>
    <sheet name="pensione_invaliditeti" sheetId="2" r:id="rId2"/>
    <sheet name="pensioni_familjar" sheetId="3" r:id="rId3"/>
    <sheet name="popullsi_pension" sheetId="4" r:id="rId4"/>
  </sheets>
  <definedNames/>
  <calcPr fullCalcOnLoad="1"/>
</workbook>
</file>

<file path=xl/sharedStrings.xml><?xml version="1.0" encoding="utf-8"?>
<sst xmlns="http://schemas.openxmlformats.org/spreadsheetml/2006/main" count="202" uniqueCount="40">
  <si>
    <t>Viti</t>
  </si>
  <si>
    <t xml:space="preserve">Berat </t>
  </si>
  <si>
    <t>Elbasan</t>
  </si>
  <si>
    <t>Fier</t>
  </si>
  <si>
    <t>Numri i pensioneve familjare gjithsej sipas qarqeve, 2014-2020</t>
  </si>
  <si>
    <t>Numri i pensioneve të pleqërisë në zonat Urbane sipas qarqeve, 2014-2020</t>
  </si>
  <si>
    <t>Durrës</t>
  </si>
  <si>
    <t>Gjirokastër</t>
  </si>
  <si>
    <t>Kukës</t>
  </si>
  <si>
    <t>Lezhë</t>
  </si>
  <si>
    <t>Shkodër</t>
  </si>
  <si>
    <t>Tiranë</t>
  </si>
  <si>
    <t>Vlorë</t>
  </si>
  <si>
    <t>Numri i pensioneve të pleqërisë në zonat Rurale sipas qarqeve, 2014-2020</t>
  </si>
  <si>
    <t>Berat</t>
  </si>
  <si>
    <t>Diber</t>
  </si>
  <si>
    <t>Korçë</t>
  </si>
  <si>
    <t>Qarku</t>
  </si>
  <si>
    <t>Popullsia sipas qarqeve, 2014-2020</t>
  </si>
  <si>
    <t>Numri i pensioneve të invaliditetit në zonat Urbane sipas qarqeve, 2014-2020</t>
  </si>
  <si>
    <t>Numri i pensioneve të invaliditetit gjithsej sipas qarqeve, 2014-2020</t>
  </si>
  <si>
    <t>Numri i pensioneve të invaliditetit në zonat Rurale sipas qarqeve, 2014-2020</t>
  </si>
  <si>
    <t>Numri i pensioneve familjare në zonat Urbane sipas qarqeve, 2014-2020</t>
  </si>
  <si>
    <t>Numri i pensioneve familjare në zonat Rurale sipas qarqeve, 2014-2020</t>
  </si>
  <si>
    <t>Pensione gjithsej të shpërndara në Shqipëri sipas qarqeve, 2014-2020</t>
  </si>
  <si>
    <t>Burimi: Instituti i Sigurimeve Shoqërore</t>
  </si>
  <si>
    <t>Përpunimi dhe Analiza: Open Data Albania</t>
  </si>
  <si>
    <r>
      <t xml:space="preserve">Numri i pensioneve gjithsej për </t>
    </r>
    <r>
      <rPr>
        <b/>
        <sz val="11"/>
        <color indexed="8"/>
        <rFont val="Calibri"/>
        <family val="2"/>
      </rPr>
      <t>ç</t>
    </r>
    <r>
      <rPr>
        <b/>
        <sz val="11"/>
        <color indexed="8"/>
        <rFont val="Calibri"/>
        <family val="2"/>
      </rPr>
      <t>do 100 banorë sipas qarqeve, 2014-2020</t>
    </r>
  </si>
  <si>
    <r>
      <t xml:space="preserve">Numri i pensioneve të pleqërisë </t>
    </r>
    <r>
      <rPr>
        <sz val="11"/>
        <color theme="1"/>
        <rFont val="Calibri"/>
        <family val="2"/>
      </rPr>
      <t>gjithsej</t>
    </r>
    <r>
      <rPr>
        <b/>
        <sz val="11"/>
        <color indexed="8"/>
        <rFont val="Calibri"/>
        <family val="2"/>
      </rPr>
      <t xml:space="preserve"> sipas qarqeve, 2014-2020</t>
    </r>
  </si>
  <si>
    <t xml:space="preserve">Pleqërie Gjithsej </t>
  </si>
  <si>
    <t>Rritje % 2014 me 2020</t>
  </si>
  <si>
    <t>Invaliditeti Pensione Gjithsej</t>
  </si>
  <si>
    <t>Familjare Pensione Gjithsej</t>
  </si>
  <si>
    <t>Pension Familjar</t>
  </si>
  <si>
    <t>Pensione Totali</t>
  </si>
  <si>
    <t>Rritja % nga 2014 deri 2020</t>
  </si>
  <si>
    <t>Dibër</t>
  </si>
  <si>
    <t xml:space="preserve">Pensione Pleqërie në Vite </t>
  </si>
  <si>
    <t>Rritje % bazë vjetore</t>
  </si>
  <si>
    <t>Numri i Pensioneve në Vite (Pleqëri, Invaliditet dhe Familjare) 2014 - 2020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</si>
</sst>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7" fillId="14" borderId="10" xfId="0" applyFont="1" applyFill="1" applyBorder="1" applyAlignment="1">
      <alignment/>
    </xf>
    <xf numFmtId="0" fontId="37" fillId="14" borderId="11" xfId="0" applyFont="1" applyFill="1" applyBorder="1" applyAlignment="1">
      <alignment/>
    </xf>
    <xf numFmtId="0" fontId="37" fillId="14" borderId="12" xfId="0" applyFont="1" applyFill="1" applyBorder="1" applyAlignment="1">
      <alignment/>
    </xf>
    <xf numFmtId="0" fontId="0" fillId="0" borderId="13" xfId="0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9" xfId="0" applyFont="1" applyBorder="1" applyAlignment="1">
      <alignment/>
    </xf>
    <xf numFmtId="164" fontId="37" fillId="0" borderId="15" xfId="42" applyNumberFormat="1" applyFont="1" applyBorder="1" applyAlignment="1">
      <alignment/>
    </xf>
    <xf numFmtId="164" fontId="37" fillId="0" borderId="18" xfId="42" applyNumberFormat="1" applyFont="1" applyBorder="1" applyAlignment="1">
      <alignment/>
    </xf>
    <xf numFmtId="164" fontId="37" fillId="14" borderId="15" xfId="42" applyNumberFormat="1" applyFont="1" applyFill="1" applyBorder="1" applyAlignment="1">
      <alignment/>
    </xf>
    <xf numFmtId="164" fontId="37" fillId="0" borderId="14" xfId="42" applyNumberFormat="1" applyFont="1" applyBorder="1" applyAlignment="1">
      <alignment/>
    </xf>
    <xf numFmtId="164" fontId="37" fillId="0" borderId="17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37" fillId="0" borderId="0" xfId="42" applyNumberFormat="1" applyFont="1" applyBorder="1" applyAlignment="1">
      <alignment/>
    </xf>
    <xf numFmtId="164" fontId="0" fillId="0" borderId="0" xfId="0" applyNumberFormat="1" applyAlignment="1">
      <alignment/>
    </xf>
    <xf numFmtId="164" fontId="40" fillId="0" borderId="0" xfId="42" applyNumberFormat="1" applyFont="1" applyBorder="1" applyAlignment="1">
      <alignment/>
    </xf>
    <xf numFmtId="0" fontId="0" fillId="0" borderId="13" xfId="0" applyFill="1" applyBorder="1" applyAlignment="1">
      <alignment/>
    </xf>
    <xf numFmtId="0" fontId="37" fillId="0" borderId="20" xfId="0" applyFont="1" applyBorder="1" applyAlignment="1">
      <alignment horizontal="left"/>
    </xf>
    <xf numFmtId="164" fontId="0" fillId="33" borderId="15" xfId="42" applyNumberFormat="1" applyFont="1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0" fontId="37" fillId="0" borderId="13" xfId="0" applyFont="1" applyFill="1" applyBorder="1" applyAlignment="1">
      <alignment/>
    </xf>
    <xf numFmtId="164" fontId="37" fillId="0" borderId="0" xfId="0" applyNumberFormat="1" applyFont="1" applyAlignment="1">
      <alignment/>
    </xf>
    <xf numFmtId="0" fontId="37" fillId="0" borderId="21" xfId="0" applyFont="1" applyFill="1" applyBorder="1" applyAlignment="1">
      <alignment/>
    </xf>
    <xf numFmtId="164" fontId="37" fillId="0" borderId="21" xfId="0" applyNumberFormat="1" applyFont="1" applyBorder="1" applyAlignment="1">
      <alignment/>
    </xf>
    <xf numFmtId="164" fontId="37" fillId="0" borderId="21" xfId="42" applyNumberFormat="1" applyFont="1" applyBorder="1" applyAlignment="1">
      <alignment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10" fontId="0" fillId="0" borderId="0" xfId="0" applyNumberFormat="1" applyAlignment="1">
      <alignment/>
    </xf>
    <xf numFmtId="164" fontId="37" fillId="0" borderId="22" xfId="42" applyNumberFormat="1" applyFont="1" applyBorder="1" applyAlignment="1">
      <alignment/>
    </xf>
    <xf numFmtId="164" fontId="37" fillId="0" borderId="22" xfId="0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2" xfId="0" applyFont="1" applyBorder="1" applyAlignment="1">
      <alignment/>
    </xf>
    <xf numFmtId="0" fontId="0" fillId="0" borderId="22" xfId="0" applyFont="1" applyBorder="1" applyAlignment="1">
      <alignment/>
    </xf>
    <xf numFmtId="4" fontId="37" fillId="0" borderId="22" xfId="0" applyNumberFormat="1" applyFont="1" applyBorder="1" applyAlignment="1">
      <alignment/>
    </xf>
    <xf numFmtId="0" fontId="0" fillId="0" borderId="21" xfId="0" applyFont="1" applyFill="1" applyBorder="1" applyAlignment="1">
      <alignment horizontal="left"/>
    </xf>
    <xf numFmtId="4" fontId="0" fillId="0" borderId="21" xfId="0" applyNumberFormat="1" applyFont="1" applyBorder="1" applyAlignment="1">
      <alignment/>
    </xf>
    <xf numFmtId="4" fontId="0" fillId="0" borderId="21" xfId="42" applyNumberFormat="1" applyFont="1" applyBorder="1" applyAlignment="1">
      <alignment/>
    </xf>
    <xf numFmtId="164" fontId="0" fillId="0" borderId="22" xfId="42" applyNumberFormat="1" applyFont="1" applyBorder="1" applyAlignment="1">
      <alignment horizontal="left" vertical="top"/>
    </xf>
    <xf numFmtId="4" fontId="0" fillId="0" borderId="22" xfId="42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65" fontId="37" fillId="0" borderId="21" xfId="0" applyNumberFormat="1" applyFont="1" applyBorder="1" applyAlignment="1">
      <alignment/>
    </xf>
    <xf numFmtId="165" fontId="37" fillId="0" borderId="21" xfId="42" applyNumberFormat="1" applyFont="1" applyBorder="1" applyAlignment="1">
      <alignment/>
    </xf>
    <xf numFmtId="10" fontId="37" fillId="0" borderId="2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5">
      <selection activeCell="A33" sqref="A33"/>
    </sheetView>
  </sheetViews>
  <sheetFormatPr defaultColWidth="9.140625" defaultRowHeight="15"/>
  <cols>
    <col min="2" max="4" width="10.57421875" style="0" bestFit="1" customWidth="1"/>
    <col min="5" max="8" width="11.57421875" style="0" bestFit="1" customWidth="1"/>
    <col min="10" max="10" width="20.421875" style="0" customWidth="1"/>
  </cols>
  <sheetData>
    <row r="1" spans="1:16" ht="15.75" thickBot="1">
      <c r="A1" s="23" t="s">
        <v>5</v>
      </c>
      <c r="B1" s="23"/>
      <c r="C1" s="23"/>
      <c r="D1" s="23"/>
      <c r="E1" s="23"/>
      <c r="F1" s="23"/>
      <c r="G1" s="23"/>
      <c r="J1" s="23" t="s">
        <v>28</v>
      </c>
      <c r="K1" s="23"/>
      <c r="L1" s="23"/>
      <c r="M1" s="23"/>
      <c r="N1" s="23"/>
      <c r="O1" s="23"/>
      <c r="P1" s="23"/>
    </row>
    <row r="2" spans="1:17" ht="15">
      <c r="A2" s="1" t="s">
        <v>0</v>
      </c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3">
        <v>2020</v>
      </c>
      <c r="J2" s="1" t="s">
        <v>0</v>
      </c>
      <c r="K2" s="2">
        <v>2014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3">
        <v>2020</v>
      </c>
    </row>
    <row r="3" spans="1:17" ht="15">
      <c r="A3" s="4" t="s">
        <v>1</v>
      </c>
      <c r="B3" s="5">
        <v>17390</v>
      </c>
      <c r="C3" s="5">
        <v>18436</v>
      </c>
      <c r="D3" s="5">
        <v>19450</v>
      </c>
      <c r="E3" s="5">
        <v>20184</v>
      </c>
      <c r="F3" s="5">
        <v>21374</v>
      </c>
      <c r="G3" s="5">
        <v>22553</v>
      </c>
      <c r="H3" s="13">
        <v>23810</v>
      </c>
      <c r="J3" s="4" t="s">
        <v>1</v>
      </c>
      <c r="K3" s="5">
        <v>26556</v>
      </c>
      <c r="L3" s="5">
        <v>27191</v>
      </c>
      <c r="M3" s="5">
        <v>27820</v>
      </c>
      <c r="N3" s="5">
        <v>28123</v>
      </c>
      <c r="O3" s="5">
        <v>28963</v>
      </c>
      <c r="P3" s="5">
        <v>29731</v>
      </c>
      <c r="Q3" s="13">
        <v>30567</v>
      </c>
    </row>
    <row r="4" spans="1:17" ht="15">
      <c r="A4" s="11" t="s">
        <v>15</v>
      </c>
      <c r="B4" s="5">
        <v>9539</v>
      </c>
      <c r="C4" s="5">
        <v>10013</v>
      </c>
      <c r="D4" s="5">
        <v>10425</v>
      </c>
      <c r="E4" s="5">
        <v>10831</v>
      </c>
      <c r="F4" s="5">
        <v>11228</v>
      </c>
      <c r="G4" s="5">
        <v>11711</v>
      </c>
      <c r="H4" s="13">
        <v>12203</v>
      </c>
      <c r="J4" s="12" t="s">
        <v>15</v>
      </c>
      <c r="K4" s="5">
        <v>18195</v>
      </c>
      <c r="L4" s="16">
        <v>18315</v>
      </c>
      <c r="M4" s="5">
        <v>18314</v>
      </c>
      <c r="N4" s="5">
        <v>18182</v>
      </c>
      <c r="O4" s="5">
        <v>18162</v>
      </c>
      <c r="P4" s="5">
        <v>18221</v>
      </c>
      <c r="Q4" s="6">
        <v>18298</v>
      </c>
    </row>
    <row r="5" spans="1:17" ht="15">
      <c r="A5" s="4" t="s">
        <v>6</v>
      </c>
      <c r="B5" s="5">
        <v>29892</v>
      </c>
      <c r="C5" s="5">
        <v>31394</v>
      </c>
      <c r="D5" s="5">
        <v>32969</v>
      </c>
      <c r="E5" s="5">
        <v>34555</v>
      </c>
      <c r="F5" s="5">
        <v>36257</v>
      </c>
      <c r="G5" s="5">
        <v>38468</v>
      </c>
      <c r="H5" s="13">
        <v>40140</v>
      </c>
      <c r="J5" s="4" t="s">
        <v>6</v>
      </c>
      <c r="K5" s="5">
        <v>39191</v>
      </c>
      <c r="L5" s="5">
        <v>40614</v>
      </c>
      <c r="M5" s="5">
        <v>42010</v>
      </c>
      <c r="N5" s="5">
        <v>43374</v>
      </c>
      <c r="O5" s="5">
        <v>44769</v>
      </c>
      <c r="P5" s="5">
        <v>46807</v>
      </c>
      <c r="Q5" s="13">
        <v>48158</v>
      </c>
    </row>
    <row r="6" spans="1:17" ht="15">
      <c r="A6" s="4" t="s">
        <v>2</v>
      </c>
      <c r="B6" s="5">
        <v>24971</v>
      </c>
      <c r="C6" s="5">
        <v>26690</v>
      </c>
      <c r="D6" s="5">
        <v>28212</v>
      </c>
      <c r="E6" s="5">
        <v>29424</v>
      </c>
      <c r="F6" s="5">
        <v>30885</v>
      </c>
      <c r="G6" s="5">
        <v>32753</v>
      </c>
      <c r="H6" s="13">
        <v>34684</v>
      </c>
      <c r="J6" s="4" t="s">
        <v>2</v>
      </c>
      <c r="K6" s="5">
        <v>41338</v>
      </c>
      <c r="L6" s="5">
        <v>42434</v>
      </c>
      <c r="M6" s="5">
        <v>43389</v>
      </c>
      <c r="N6" s="5">
        <v>43814</v>
      </c>
      <c r="O6" s="5">
        <v>44628</v>
      </c>
      <c r="P6" s="5">
        <v>45904</v>
      </c>
      <c r="Q6" s="13">
        <v>47272</v>
      </c>
    </row>
    <row r="7" spans="1:17" ht="15">
      <c r="A7" s="4" t="s">
        <v>3</v>
      </c>
      <c r="B7" s="5">
        <v>34141</v>
      </c>
      <c r="C7" s="5">
        <v>36743</v>
      </c>
      <c r="D7" s="5">
        <v>39367</v>
      </c>
      <c r="E7" s="5">
        <v>41436</v>
      </c>
      <c r="F7" s="5">
        <v>44212</v>
      </c>
      <c r="G7" s="5">
        <v>46821</v>
      </c>
      <c r="H7" s="13">
        <v>49933</v>
      </c>
      <c r="J7" s="4" t="s">
        <v>3</v>
      </c>
      <c r="K7" s="5">
        <v>52845</v>
      </c>
      <c r="L7" s="5">
        <v>54791</v>
      </c>
      <c r="M7" s="5">
        <v>56755</v>
      </c>
      <c r="N7" s="5">
        <v>58054</v>
      </c>
      <c r="O7" s="5">
        <v>60050</v>
      </c>
      <c r="P7" s="5">
        <v>61997</v>
      </c>
      <c r="Q7" s="13">
        <v>64323</v>
      </c>
    </row>
    <row r="8" spans="1:17" ht="15">
      <c r="A8" s="4" t="s">
        <v>7</v>
      </c>
      <c r="B8" s="5">
        <v>12738</v>
      </c>
      <c r="C8" s="5">
        <v>13686</v>
      </c>
      <c r="D8" s="5">
        <v>14642</v>
      </c>
      <c r="E8" s="5">
        <v>15343</v>
      </c>
      <c r="F8" s="5">
        <v>16157</v>
      </c>
      <c r="G8" s="5">
        <v>17024</v>
      </c>
      <c r="H8" s="13">
        <v>17844</v>
      </c>
      <c r="J8" s="4" t="s">
        <v>7</v>
      </c>
      <c r="K8" s="5">
        <v>19129</v>
      </c>
      <c r="L8" s="5">
        <v>19794</v>
      </c>
      <c r="M8" s="5">
        <v>20489</v>
      </c>
      <c r="N8" s="5">
        <v>20892</v>
      </c>
      <c r="O8" s="5">
        <v>21420</v>
      </c>
      <c r="P8" s="5">
        <v>21982</v>
      </c>
      <c r="Q8" s="13">
        <v>22524</v>
      </c>
    </row>
    <row r="9" spans="1:17" ht="15">
      <c r="A9" s="4" t="s">
        <v>16</v>
      </c>
      <c r="B9" s="5">
        <v>30767</v>
      </c>
      <c r="C9" s="5">
        <v>32554</v>
      </c>
      <c r="D9" s="5">
        <v>34144</v>
      </c>
      <c r="E9" s="5">
        <v>35410</v>
      </c>
      <c r="F9" s="5">
        <v>37243</v>
      </c>
      <c r="G9" s="5">
        <v>39450</v>
      </c>
      <c r="H9" s="13">
        <v>41346</v>
      </c>
      <c r="J9" s="4" t="s">
        <v>16</v>
      </c>
      <c r="K9" s="5">
        <v>44340</v>
      </c>
      <c r="L9" s="5">
        <v>45543</v>
      </c>
      <c r="M9" s="5">
        <v>46487</v>
      </c>
      <c r="N9" s="5">
        <v>46880</v>
      </c>
      <c r="O9" s="5">
        <v>48134</v>
      </c>
      <c r="P9" s="5">
        <v>49735</v>
      </c>
      <c r="Q9" s="13">
        <v>51030</v>
      </c>
    </row>
    <row r="10" spans="1:17" ht="15">
      <c r="A10" s="4" t="s">
        <v>8</v>
      </c>
      <c r="B10" s="5">
        <v>7680</v>
      </c>
      <c r="C10" s="5">
        <v>7626</v>
      </c>
      <c r="D10" s="5">
        <v>7523</v>
      </c>
      <c r="E10" s="5">
        <v>7552</v>
      </c>
      <c r="F10" s="5">
        <v>7663</v>
      </c>
      <c r="G10" s="5">
        <v>7760</v>
      </c>
      <c r="H10" s="13">
        <v>7852</v>
      </c>
      <c r="J10" s="4" t="s">
        <v>8</v>
      </c>
      <c r="K10" s="16">
        <v>11841</v>
      </c>
      <c r="L10" s="16">
        <v>11681</v>
      </c>
      <c r="M10" s="5">
        <v>11501</v>
      </c>
      <c r="N10" s="5">
        <v>11322</v>
      </c>
      <c r="O10" s="5">
        <v>11276</v>
      </c>
      <c r="P10" s="5">
        <v>11173</v>
      </c>
      <c r="Q10" s="6">
        <v>11077</v>
      </c>
    </row>
    <row r="11" spans="1:17" ht="15">
      <c r="A11" s="4" t="s">
        <v>9</v>
      </c>
      <c r="B11" s="5">
        <v>13241</v>
      </c>
      <c r="C11" s="5">
        <v>13907</v>
      </c>
      <c r="D11" s="5">
        <v>14531</v>
      </c>
      <c r="E11" s="5">
        <v>15098</v>
      </c>
      <c r="F11" s="5">
        <v>15741</v>
      </c>
      <c r="G11" s="5">
        <v>16561</v>
      </c>
      <c r="H11" s="13">
        <v>17227</v>
      </c>
      <c r="J11" s="4" t="s">
        <v>9</v>
      </c>
      <c r="K11" s="5">
        <v>19568</v>
      </c>
      <c r="L11" s="5">
        <v>20042</v>
      </c>
      <c r="M11" s="5">
        <v>20512</v>
      </c>
      <c r="N11" s="5">
        <v>20882</v>
      </c>
      <c r="O11" s="5">
        <v>21321</v>
      </c>
      <c r="P11" s="5">
        <v>21951</v>
      </c>
      <c r="Q11" s="13">
        <v>22365</v>
      </c>
    </row>
    <row r="12" spans="1:17" ht="15">
      <c r="A12" s="4" t="s">
        <v>10</v>
      </c>
      <c r="B12" s="5">
        <v>25553</v>
      </c>
      <c r="C12" s="5">
        <v>26615</v>
      </c>
      <c r="D12" s="5">
        <v>27909</v>
      </c>
      <c r="E12" s="5">
        <v>28753</v>
      </c>
      <c r="F12" s="5">
        <v>30046</v>
      </c>
      <c r="G12" s="5">
        <v>31283</v>
      </c>
      <c r="H12" s="13">
        <v>32405</v>
      </c>
      <c r="J12" s="4" t="s">
        <v>10</v>
      </c>
      <c r="K12" s="5">
        <v>37988</v>
      </c>
      <c r="L12" s="5">
        <v>38708</v>
      </c>
      <c r="M12" s="5">
        <v>39528</v>
      </c>
      <c r="N12" s="5">
        <v>39823</v>
      </c>
      <c r="O12" s="5">
        <v>40609</v>
      </c>
      <c r="P12" s="5">
        <v>41334</v>
      </c>
      <c r="Q12" s="13">
        <v>41861</v>
      </c>
    </row>
    <row r="13" spans="1:17" ht="15">
      <c r="A13" s="4" t="s">
        <v>11</v>
      </c>
      <c r="B13" s="5">
        <v>90673</v>
      </c>
      <c r="C13" s="5">
        <v>94632</v>
      </c>
      <c r="D13" s="5">
        <v>99065</v>
      </c>
      <c r="E13" s="5">
        <v>103534</v>
      </c>
      <c r="F13" s="5">
        <v>108509</v>
      </c>
      <c r="G13" s="5">
        <v>114265</v>
      </c>
      <c r="H13" s="15">
        <v>119298</v>
      </c>
      <c r="J13" s="4" t="s">
        <v>11</v>
      </c>
      <c r="K13" s="5">
        <v>107674</v>
      </c>
      <c r="L13" s="5">
        <v>111686</v>
      </c>
      <c r="M13" s="5">
        <v>115542</v>
      </c>
      <c r="N13" s="5">
        <v>119735</v>
      </c>
      <c r="O13" s="5">
        <v>124364</v>
      </c>
      <c r="P13" s="5">
        <v>129628</v>
      </c>
      <c r="Q13" s="13">
        <v>134344</v>
      </c>
    </row>
    <row r="14" spans="1:17" ht="15.75" thickBot="1">
      <c r="A14" s="7" t="s">
        <v>12</v>
      </c>
      <c r="B14" s="8">
        <v>30742</v>
      </c>
      <c r="C14" s="8">
        <v>32718</v>
      </c>
      <c r="D14" s="8">
        <v>35076</v>
      </c>
      <c r="E14" s="8">
        <v>36905</v>
      </c>
      <c r="F14" s="8">
        <v>39119</v>
      </c>
      <c r="G14" s="8">
        <v>41375</v>
      </c>
      <c r="H14" s="14">
        <v>43464</v>
      </c>
      <c r="J14" s="7" t="s">
        <v>12</v>
      </c>
      <c r="K14" s="8">
        <v>41972</v>
      </c>
      <c r="L14" s="8">
        <v>43541</v>
      </c>
      <c r="M14" s="8">
        <v>45515</v>
      </c>
      <c r="N14" s="8">
        <v>46917</v>
      </c>
      <c r="O14" s="8">
        <v>48688</v>
      </c>
      <c r="P14" s="8">
        <v>50489</v>
      </c>
      <c r="Q14" s="14">
        <v>52138</v>
      </c>
    </row>
    <row r="15" spans="1:17" ht="15">
      <c r="A15" s="22" t="s">
        <v>25</v>
      </c>
      <c r="B15" s="18"/>
      <c r="C15" s="18"/>
      <c r="D15" s="18"/>
      <c r="E15" s="18"/>
      <c r="F15" s="18"/>
      <c r="G15" s="18"/>
      <c r="H15" s="19">
        <f>SUM(H3:H14)</f>
        <v>440206</v>
      </c>
      <c r="J15" s="26" t="s">
        <v>29</v>
      </c>
      <c r="K15" s="27">
        <f>SUM(K3:K14)</f>
        <v>460637</v>
      </c>
      <c r="L15" s="27">
        <f>SUM(L3:L14)</f>
        <v>474340</v>
      </c>
      <c r="M15" s="27">
        <f>SUM(M3:M14)</f>
        <v>487862</v>
      </c>
      <c r="N15" s="19">
        <f>SUM(N3:N14)</f>
        <v>497998</v>
      </c>
      <c r="O15" s="19">
        <f>SUM(O3:O14)</f>
        <v>512384</v>
      </c>
      <c r="P15" s="19">
        <f>SUM(P3:P14)</f>
        <v>528952</v>
      </c>
      <c r="Q15" s="19">
        <f>SUM(Q3:Q14)</f>
        <v>543957</v>
      </c>
    </row>
    <row r="16" spans="1:17" ht="15">
      <c r="A16" s="22" t="s">
        <v>26</v>
      </c>
      <c r="B16" s="18"/>
      <c r="C16" s="18"/>
      <c r="D16" s="18"/>
      <c r="E16" s="18"/>
      <c r="F16" s="18"/>
      <c r="G16" s="18"/>
      <c r="H16" s="19"/>
      <c r="N16" s="18"/>
      <c r="O16" s="18"/>
      <c r="P16" s="18"/>
      <c r="Q16" s="19"/>
    </row>
    <row r="18" spans="1:10" ht="15.75" thickBot="1">
      <c r="A18" s="23" t="s">
        <v>13</v>
      </c>
      <c r="B18" s="23"/>
      <c r="C18" s="23"/>
      <c r="D18" s="23"/>
      <c r="E18" s="23"/>
      <c r="F18" s="23"/>
      <c r="G18" s="23"/>
      <c r="J18" s="10" t="s">
        <v>37</v>
      </c>
    </row>
    <row r="19" spans="1:17" ht="15">
      <c r="A19" s="1" t="s">
        <v>0</v>
      </c>
      <c r="B19" s="2">
        <v>2014</v>
      </c>
      <c r="C19" s="2">
        <v>2015</v>
      </c>
      <c r="D19" s="2">
        <v>2016</v>
      </c>
      <c r="E19" s="2">
        <v>2017</v>
      </c>
      <c r="F19" s="2">
        <v>2018</v>
      </c>
      <c r="G19" s="2">
        <v>2019</v>
      </c>
      <c r="H19" s="3">
        <v>2020</v>
      </c>
      <c r="J19" s="28" t="s">
        <v>29</v>
      </c>
      <c r="K19" s="29">
        <v>460437</v>
      </c>
      <c r="L19" s="29">
        <v>474340</v>
      </c>
      <c r="M19" s="29">
        <v>487862</v>
      </c>
      <c r="N19" s="30">
        <v>497998</v>
      </c>
      <c r="O19" s="30">
        <v>512384</v>
      </c>
      <c r="P19" s="30">
        <v>528952</v>
      </c>
      <c r="Q19" s="30">
        <v>543957</v>
      </c>
    </row>
    <row r="20" spans="1:17" ht="15">
      <c r="A20" s="4" t="s">
        <v>1</v>
      </c>
      <c r="B20" s="16">
        <v>9166</v>
      </c>
      <c r="C20" s="5">
        <v>8755</v>
      </c>
      <c r="D20" s="5">
        <v>8370</v>
      </c>
      <c r="E20" s="5">
        <v>7939</v>
      </c>
      <c r="F20" s="5">
        <v>7589</v>
      </c>
      <c r="G20" s="5">
        <v>7178</v>
      </c>
      <c r="H20" s="6">
        <v>6757</v>
      </c>
      <c r="J20" s="31" t="s">
        <v>38</v>
      </c>
      <c r="K20" s="31"/>
      <c r="L20" s="32">
        <f>(L19-K19)/K19</f>
        <v>0.030195227577279844</v>
      </c>
      <c r="M20" s="32">
        <f>(M19-L19)/L19</f>
        <v>0.028506978116962515</v>
      </c>
      <c r="N20" s="32">
        <f>(N19-M19)/M19</f>
        <v>0.020776367087414063</v>
      </c>
      <c r="O20" s="32">
        <f>(O19-N19)/N19</f>
        <v>0.02888766621552697</v>
      </c>
      <c r="P20" s="32">
        <f>(P19-O19)/O19</f>
        <v>0.032335123657257055</v>
      </c>
      <c r="Q20" s="32">
        <f>(Q19-P19)/P19</f>
        <v>0.02836741330026165</v>
      </c>
    </row>
    <row r="21" spans="1:17" ht="15">
      <c r="A21" s="11" t="s">
        <v>36</v>
      </c>
      <c r="B21" s="16">
        <v>8656</v>
      </c>
      <c r="C21" s="5">
        <v>8302</v>
      </c>
      <c r="D21" s="5">
        <v>7889</v>
      </c>
      <c r="E21" s="5">
        <v>7351</v>
      </c>
      <c r="F21" s="5">
        <v>6934</v>
      </c>
      <c r="G21" s="5">
        <v>6510</v>
      </c>
      <c r="H21" s="6">
        <v>6095</v>
      </c>
      <c r="J21" t="s">
        <v>30</v>
      </c>
      <c r="M21" s="20"/>
      <c r="Q21" s="33">
        <f>(Q19-K19)/K19</f>
        <v>0.18139289414186957</v>
      </c>
    </row>
    <row r="22" spans="1:13" ht="15">
      <c r="A22" s="4" t="s">
        <v>6</v>
      </c>
      <c r="B22" s="16">
        <v>9299</v>
      </c>
      <c r="C22" s="5">
        <v>9220</v>
      </c>
      <c r="D22" s="5">
        <v>9041</v>
      </c>
      <c r="E22" s="5">
        <v>8819</v>
      </c>
      <c r="F22" s="5">
        <v>8512</v>
      </c>
      <c r="G22" s="5">
        <v>8339</v>
      </c>
      <c r="H22" s="6">
        <v>8018</v>
      </c>
      <c r="M22" s="33"/>
    </row>
    <row r="23" spans="1:8" ht="15">
      <c r="A23" s="4" t="s">
        <v>2</v>
      </c>
      <c r="B23" s="16">
        <v>16367</v>
      </c>
      <c r="C23" s="5">
        <v>15744</v>
      </c>
      <c r="D23" s="5">
        <v>15177</v>
      </c>
      <c r="E23" s="5">
        <v>14390</v>
      </c>
      <c r="F23" s="5">
        <v>13743</v>
      </c>
      <c r="G23" s="5">
        <v>13151</v>
      </c>
      <c r="H23" s="6">
        <v>12588</v>
      </c>
    </row>
    <row r="24" spans="1:8" ht="15">
      <c r="A24" s="4" t="s">
        <v>3</v>
      </c>
      <c r="B24" s="16">
        <v>18704</v>
      </c>
      <c r="C24" s="5">
        <v>18048</v>
      </c>
      <c r="D24" s="5">
        <v>17388</v>
      </c>
      <c r="E24" s="5">
        <v>16618</v>
      </c>
      <c r="F24" s="5">
        <v>15838</v>
      </c>
      <c r="G24" s="5">
        <v>15176</v>
      </c>
      <c r="H24" s="6">
        <v>14390</v>
      </c>
    </row>
    <row r="25" spans="1:8" ht="15">
      <c r="A25" s="4" t="s">
        <v>7</v>
      </c>
      <c r="B25" s="16">
        <v>6391</v>
      </c>
      <c r="C25" s="5">
        <v>6108</v>
      </c>
      <c r="D25" s="5">
        <v>5847</v>
      </c>
      <c r="E25" s="5">
        <v>5549</v>
      </c>
      <c r="F25" s="5">
        <v>5263</v>
      </c>
      <c r="G25" s="5">
        <v>4958</v>
      </c>
      <c r="H25" s="6">
        <v>4680</v>
      </c>
    </row>
    <row r="26" spans="1:8" ht="15">
      <c r="A26" s="4" t="s">
        <v>16</v>
      </c>
      <c r="B26" s="16">
        <v>13573</v>
      </c>
      <c r="C26" s="5">
        <v>12989</v>
      </c>
      <c r="D26" s="5">
        <v>12343</v>
      </c>
      <c r="E26" s="5">
        <v>11470</v>
      </c>
      <c r="F26" s="5">
        <v>10891</v>
      </c>
      <c r="G26" s="5">
        <v>10285</v>
      </c>
      <c r="H26" s="6">
        <v>9684</v>
      </c>
    </row>
    <row r="27" spans="1:8" ht="15">
      <c r="A27" s="4" t="s">
        <v>8</v>
      </c>
      <c r="B27" s="16">
        <v>4161</v>
      </c>
      <c r="C27" s="5">
        <v>4055</v>
      </c>
      <c r="D27" s="5">
        <v>3978</v>
      </c>
      <c r="E27" s="5">
        <v>3770</v>
      </c>
      <c r="F27" s="5">
        <v>3613</v>
      </c>
      <c r="G27" s="5">
        <v>3413</v>
      </c>
      <c r="H27" s="6">
        <v>3225</v>
      </c>
    </row>
    <row r="28" spans="1:8" ht="15">
      <c r="A28" s="4" t="s">
        <v>9</v>
      </c>
      <c r="B28" s="16">
        <v>6327</v>
      </c>
      <c r="C28" s="5">
        <v>6135</v>
      </c>
      <c r="D28" s="5">
        <v>5981</v>
      </c>
      <c r="E28" s="5">
        <v>5784</v>
      </c>
      <c r="F28" s="5">
        <v>5580</v>
      </c>
      <c r="G28" s="5">
        <v>5390</v>
      </c>
      <c r="H28" s="6">
        <v>5138</v>
      </c>
    </row>
    <row r="29" spans="1:8" ht="15">
      <c r="A29" s="4" t="s">
        <v>10</v>
      </c>
      <c r="B29" s="16">
        <v>12435</v>
      </c>
      <c r="C29" s="5">
        <v>12093</v>
      </c>
      <c r="D29" s="5">
        <v>11619</v>
      </c>
      <c r="E29" s="5">
        <v>11070</v>
      </c>
      <c r="F29" s="5">
        <v>10563</v>
      </c>
      <c r="G29" s="5">
        <v>10051</v>
      </c>
      <c r="H29" s="6">
        <v>9456</v>
      </c>
    </row>
    <row r="30" spans="1:8" ht="15">
      <c r="A30" s="4" t="s">
        <v>11</v>
      </c>
      <c r="B30" s="5">
        <v>17001</v>
      </c>
      <c r="C30" s="16">
        <v>17054</v>
      </c>
      <c r="D30" s="5">
        <v>16477</v>
      </c>
      <c r="E30" s="5">
        <v>16201</v>
      </c>
      <c r="F30" s="5">
        <v>15855</v>
      </c>
      <c r="G30" s="5">
        <v>15363</v>
      </c>
      <c r="H30" s="6">
        <v>15046</v>
      </c>
    </row>
    <row r="31" spans="1:8" ht="15.75" thickBot="1">
      <c r="A31" s="7" t="s">
        <v>12</v>
      </c>
      <c r="B31" s="17">
        <v>11230</v>
      </c>
      <c r="C31" s="8">
        <v>10823</v>
      </c>
      <c r="D31" s="8">
        <v>10439</v>
      </c>
      <c r="E31" s="8">
        <v>10012</v>
      </c>
      <c r="F31" s="8">
        <v>9569</v>
      </c>
      <c r="G31" s="8">
        <v>9114</v>
      </c>
      <c r="H31" s="9">
        <v>8674</v>
      </c>
    </row>
    <row r="32" spans="1:8" ht="15">
      <c r="A32" s="22" t="s">
        <v>25</v>
      </c>
      <c r="H32" s="20">
        <f>SUM(H20:H31)</f>
        <v>103751</v>
      </c>
    </row>
    <row r="33" spans="1:10" ht="15">
      <c r="A33" s="22" t="s">
        <v>26</v>
      </c>
      <c r="J33" t="s">
        <v>25</v>
      </c>
    </row>
  </sheetData>
  <sheetProtection/>
  <mergeCells count="3">
    <mergeCell ref="J1:P1"/>
    <mergeCell ref="A1:G1"/>
    <mergeCell ref="A18:G18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20">
      <selection activeCell="A33" sqref="A33"/>
    </sheetView>
  </sheetViews>
  <sheetFormatPr defaultColWidth="9.140625" defaultRowHeight="15"/>
  <cols>
    <col min="10" max="10" width="34.7109375" style="0" customWidth="1"/>
  </cols>
  <sheetData>
    <row r="1" spans="1:10" ht="15.75" thickBot="1">
      <c r="A1" s="10" t="s">
        <v>19</v>
      </c>
      <c r="J1" s="10" t="s">
        <v>20</v>
      </c>
    </row>
    <row r="2" spans="1:17" ht="15">
      <c r="A2" s="1" t="s">
        <v>0</v>
      </c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3">
        <v>2020</v>
      </c>
      <c r="J2" s="1" t="s">
        <v>0</v>
      </c>
      <c r="K2" s="2">
        <v>2014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3">
        <v>2020</v>
      </c>
    </row>
    <row r="3" spans="1:17" ht="15">
      <c r="A3" s="4" t="s">
        <v>1</v>
      </c>
      <c r="B3" s="5">
        <v>2617</v>
      </c>
      <c r="C3" s="16">
        <v>2651</v>
      </c>
      <c r="D3" s="5">
        <v>2610</v>
      </c>
      <c r="E3" s="5">
        <v>2544</v>
      </c>
      <c r="F3" s="5">
        <v>2532</v>
      </c>
      <c r="G3" s="5">
        <v>2529</v>
      </c>
      <c r="H3" s="6">
        <v>2472</v>
      </c>
      <c r="J3" s="4" t="s">
        <v>1</v>
      </c>
      <c r="K3" s="5">
        <v>3189</v>
      </c>
      <c r="L3" s="16">
        <v>3236</v>
      </c>
      <c r="M3" s="5">
        <v>3171</v>
      </c>
      <c r="N3" s="5">
        <v>3099</v>
      </c>
      <c r="O3" s="5">
        <v>3066</v>
      </c>
      <c r="P3" s="5">
        <v>3038</v>
      </c>
      <c r="Q3" s="6">
        <v>2951</v>
      </c>
    </row>
    <row r="4" spans="1:17" ht="15">
      <c r="A4" s="11" t="s">
        <v>15</v>
      </c>
      <c r="B4" s="16">
        <v>2621</v>
      </c>
      <c r="C4" s="5">
        <v>2548</v>
      </c>
      <c r="D4" s="5">
        <v>2527</v>
      </c>
      <c r="E4" s="5">
        <v>2513</v>
      </c>
      <c r="F4" s="5">
        <v>2462</v>
      </c>
      <c r="G4" s="5">
        <v>2420</v>
      </c>
      <c r="H4" s="6">
        <v>2359</v>
      </c>
      <c r="J4" s="12" t="s">
        <v>15</v>
      </c>
      <c r="K4" s="16">
        <v>2960</v>
      </c>
      <c r="L4" s="5">
        <v>2876</v>
      </c>
      <c r="M4" s="5">
        <v>2847</v>
      </c>
      <c r="N4" s="5">
        <v>2817</v>
      </c>
      <c r="O4" s="5">
        <v>2754</v>
      </c>
      <c r="P4" s="5">
        <v>2691</v>
      </c>
      <c r="Q4" s="6">
        <v>2609</v>
      </c>
    </row>
    <row r="5" spans="1:17" ht="15">
      <c r="A5" s="4" t="s">
        <v>6</v>
      </c>
      <c r="B5" s="5">
        <v>6378</v>
      </c>
      <c r="C5" s="5">
        <v>6545</v>
      </c>
      <c r="D5" s="5">
        <v>6567</v>
      </c>
      <c r="E5" s="5">
        <v>6555</v>
      </c>
      <c r="F5" s="5">
        <v>6710</v>
      </c>
      <c r="G5" s="16">
        <v>6875</v>
      </c>
      <c r="H5" s="6">
        <v>6832</v>
      </c>
      <c r="J5" s="4" t="s">
        <v>6</v>
      </c>
      <c r="K5" s="5">
        <v>7145</v>
      </c>
      <c r="L5" s="5">
        <v>7350</v>
      </c>
      <c r="M5" s="5">
        <v>7367</v>
      </c>
      <c r="N5" s="5">
        <v>7349</v>
      </c>
      <c r="O5" s="5">
        <v>7484</v>
      </c>
      <c r="P5" s="16">
        <v>7632</v>
      </c>
      <c r="Q5" s="6">
        <v>7567</v>
      </c>
    </row>
    <row r="6" spans="1:17" ht="15">
      <c r="A6" s="4" t="s">
        <v>2</v>
      </c>
      <c r="B6" s="5">
        <v>8745</v>
      </c>
      <c r="C6" s="5">
        <v>9167</v>
      </c>
      <c r="D6" s="5">
        <v>9223</v>
      </c>
      <c r="E6" s="5">
        <v>9403</v>
      </c>
      <c r="F6" s="5">
        <v>9635</v>
      </c>
      <c r="G6" s="5">
        <v>9794</v>
      </c>
      <c r="H6" s="13">
        <v>9960</v>
      </c>
      <c r="J6" s="4" t="s">
        <v>2</v>
      </c>
      <c r="K6" s="5">
        <v>9788</v>
      </c>
      <c r="L6" s="5">
        <v>10329</v>
      </c>
      <c r="M6" s="5">
        <v>10325</v>
      </c>
      <c r="N6" s="5">
        <v>10462</v>
      </c>
      <c r="O6" s="5">
        <v>10665</v>
      </c>
      <c r="P6" s="5">
        <v>10766</v>
      </c>
      <c r="Q6" s="13">
        <v>10898</v>
      </c>
    </row>
    <row r="7" spans="1:17" ht="15">
      <c r="A7" s="4" t="s">
        <v>3</v>
      </c>
      <c r="B7" s="5">
        <v>5479</v>
      </c>
      <c r="C7" s="5">
        <v>5520</v>
      </c>
      <c r="D7" s="5">
        <v>5461</v>
      </c>
      <c r="E7" s="5">
        <v>5508</v>
      </c>
      <c r="F7" s="16">
        <v>5531</v>
      </c>
      <c r="G7" s="5">
        <v>5516</v>
      </c>
      <c r="H7" s="6">
        <v>5440</v>
      </c>
      <c r="J7" s="4" t="s">
        <v>3</v>
      </c>
      <c r="K7" s="5">
        <v>6591</v>
      </c>
      <c r="L7" s="16">
        <v>6628</v>
      </c>
      <c r="M7" s="5">
        <v>6502</v>
      </c>
      <c r="N7" s="5">
        <v>6515</v>
      </c>
      <c r="O7" s="5">
        <v>6502</v>
      </c>
      <c r="P7" s="5">
        <v>6428</v>
      </c>
      <c r="Q7" s="6">
        <v>6309</v>
      </c>
    </row>
    <row r="8" spans="1:17" ht="15">
      <c r="A8" s="4" t="s">
        <v>7</v>
      </c>
      <c r="B8" s="16">
        <v>1904</v>
      </c>
      <c r="C8" s="5">
        <v>1836</v>
      </c>
      <c r="D8" s="5">
        <v>1763</v>
      </c>
      <c r="E8" s="5">
        <v>1770</v>
      </c>
      <c r="F8" s="5">
        <v>1732</v>
      </c>
      <c r="G8" s="5">
        <v>1729</v>
      </c>
      <c r="H8" s="6">
        <v>1669</v>
      </c>
      <c r="J8" s="4" t="s">
        <v>7</v>
      </c>
      <c r="K8" s="16">
        <v>2194</v>
      </c>
      <c r="L8" s="5">
        <v>2118</v>
      </c>
      <c r="M8" s="5">
        <v>2026</v>
      </c>
      <c r="N8" s="5">
        <v>2017</v>
      </c>
      <c r="O8" s="5">
        <v>1963</v>
      </c>
      <c r="P8" s="5">
        <v>1944</v>
      </c>
      <c r="Q8" s="6">
        <v>1871</v>
      </c>
    </row>
    <row r="9" spans="1:17" ht="15">
      <c r="A9" s="4" t="s">
        <v>16</v>
      </c>
      <c r="B9" s="5">
        <v>5929</v>
      </c>
      <c r="C9" s="5">
        <v>6099</v>
      </c>
      <c r="D9" s="5">
        <v>6048</v>
      </c>
      <c r="E9" s="5">
        <v>6124</v>
      </c>
      <c r="F9" s="5">
        <v>6290</v>
      </c>
      <c r="G9" s="16">
        <v>6304</v>
      </c>
      <c r="H9" s="6">
        <v>6269</v>
      </c>
      <c r="J9" s="4" t="s">
        <v>16</v>
      </c>
      <c r="K9" s="5">
        <v>6595</v>
      </c>
      <c r="L9" s="5">
        <v>6770</v>
      </c>
      <c r="M9" s="5">
        <v>6680</v>
      </c>
      <c r="N9" s="5">
        <v>6712</v>
      </c>
      <c r="O9" s="16">
        <v>6870</v>
      </c>
      <c r="P9" s="5">
        <v>6847</v>
      </c>
      <c r="Q9" s="6">
        <v>6785</v>
      </c>
    </row>
    <row r="10" spans="1:17" ht="15">
      <c r="A10" s="4" t="s">
        <v>8</v>
      </c>
      <c r="B10" s="16">
        <v>2785</v>
      </c>
      <c r="C10" s="5">
        <v>2716</v>
      </c>
      <c r="D10" s="5">
        <v>2674</v>
      </c>
      <c r="E10" s="5">
        <v>2605</v>
      </c>
      <c r="F10" s="5">
        <v>2636</v>
      </c>
      <c r="G10" s="5">
        <v>2628</v>
      </c>
      <c r="H10" s="6">
        <v>2634</v>
      </c>
      <c r="J10" s="4" t="s">
        <v>8</v>
      </c>
      <c r="K10" s="16">
        <v>2880</v>
      </c>
      <c r="L10" s="5">
        <v>2809</v>
      </c>
      <c r="M10" s="5">
        <v>2766</v>
      </c>
      <c r="N10" s="5">
        <v>2695</v>
      </c>
      <c r="O10" s="5">
        <v>2725</v>
      </c>
      <c r="P10" s="5">
        <v>2714</v>
      </c>
      <c r="Q10" s="6">
        <v>2717</v>
      </c>
    </row>
    <row r="11" spans="1:17" ht="15">
      <c r="A11" s="4" t="s">
        <v>9</v>
      </c>
      <c r="B11" s="5">
        <v>3259</v>
      </c>
      <c r="C11" s="5">
        <v>3410</v>
      </c>
      <c r="D11" s="5">
        <v>3407</v>
      </c>
      <c r="E11" s="5">
        <v>3517</v>
      </c>
      <c r="F11" s="5">
        <v>3628</v>
      </c>
      <c r="G11" s="5">
        <v>3714</v>
      </c>
      <c r="H11" s="13">
        <v>3788</v>
      </c>
      <c r="J11" s="4" t="s">
        <v>9</v>
      </c>
      <c r="K11" s="5">
        <v>3671</v>
      </c>
      <c r="L11" s="5">
        <v>3830</v>
      </c>
      <c r="M11" s="5">
        <v>3803</v>
      </c>
      <c r="N11" s="5">
        <v>3915</v>
      </c>
      <c r="O11" s="5">
        <v>4021</v>
      </c>
      <c r="P11" s="5">
        <v>4089</v>
      </c>
      <c r="Q11" s="13">
        <v>4152</v>
      </c>
    </row>
    <row r="12" spans="1:17" ht="15">
      <c r="A12" s="4" t="s">
        <v>10</v>
      </c>
      <c r="B12" s="16">
        <v>3680</v>
      </c>
      <c r="C12" s="5">
        <v>3557</v>
      </c>
      <c r="D12" s="5">
        <v>3525</v>
      </c>
      <c r="E12" s="5">
        <v>3616</v>
      </c>
      <c r="F12" s="5">
        <v>3578</v>
      </c>
      <c r="G12" s="5">
        <v>3602</v>
      </c>
      <c r="H12" s="6">
        <v>3551</v>
      </c>
      <c r="J12" s="4" t="s">
        <v>10</v>
      </c>
      <c r="K12" s="16">
        <v>4271</v>
      </c>
      <c r="L12" s="5">
        <v>4115</v>
      </c>
      <c r="M12" s="5">
        <v>4028</v>
      </c>
      <c r="N12" s="5">
        <v>4108</v>
      </c>
      <c r="O12" s="5">
        <v>4051</v>
      </c>
      <c r="P12" s="5">
        <v>4058</v>
      </c>
      <c r="Q12" s="6">
        <v>3978</v>
      </c>
    </row>
    <row r="13" spans="1:17" ht="15">
      <c r="A13" s="4" t="s">
        <v>11</v>
      </c>
      <c r="B13" s="5">
        <v>13534</v>
      </c>
      <c r="C13" s="5">
        <v>13778</v>
      </c>
      <c r="D13" s="5">
        <v>13875</v>
      </c>
      <c r="E13" s="5">
        <v>13972</v>
      </c>
      <c r="F13" s="5">
        <v>13976</v>
      </c>
      <c r="G13" s="16">
        <v>14223</v>
      </c>
      <c r="H13" s="6">
        <v>13804</v>
      </c>
      <c r="J13" s="4" t="s">
        <v>11</v>
      </c>
      <c r="K13" s="5">
        <v>14731</v>
      </c>
      <c r="L13" s="5">
        <v>15018</v>
      </c>
      <c r="M13" s="5">
        <v>15142</v>
      </c>
      <c r="N13" s="5">
        <v>15279</v>
      </c>
      <c r="O13" s="5">
        <v>15302</v>
      </c>
      <c r="P13" s="16">
        <v>15520</v>
      </c>
      <c r="Q13" s="6">
        <v>15105</v>
      </c>
    </row>
    <row r="14" spans="1:17" ht="15.75" thickBot="1">
      <c r="A14" s="7" t="s">
        <v>12</v>
      </c>
      <c r="B14" s="8">
        <v>4014</v>
      </c>
      <c r="C14" s="8">
        <v>4009</v>
      </c>
      <c r="D14" s="8">
        <v>3985</v>
      </c>
      <c r="E14" s="8">
        <v>3998</v>
      </c>
      <c r="F14" s="8">
        <v>4058</v>
      </c>
      <c r="G14" s="17">
        <v>4073</v>
      </c>
      <c r="H14" s="9">
        <v>3995</v>
      </c>
      <c r="J14" s="7" t="s">
        <v>12</v>
      </c>
      <c r="K14" s="8">
        <v>4563</v>
      </c>
      <c r="L14" s="17">
        <v>4573</v>
      </c>
      <c r="M14" s="8">
        <v>4516</v>
      </c>
      <c r="N14" s="8">
        <v>4512</v>
      </c>
      <c r="O14" s="8">
        <v>4544</v>
      </c>
      <c r="P14" s="8">
        <v>4539</v>
      </c>
      <c r="Q14" s="9">
        <v>4428</v>
      </c>
    </row>
    <row r="15" spans="1:17" ht="15.75" thickBot="1">
      <c r="A15" s="22" t="s">
        <v>25</v>
      </c>
      <c r="B15" s="18"/>
      <c r="C15" s="18"/>
      <c r="D15" s="18"/>
      <c r="E15" s="18"/>
      <c r="F15" s="18"/>
      <c r="G15" s="18"/>
      <c r="H15" s="18"/>
      <c r="J15" s="34" t="s">
        <v>31</v>
      </c>
      <c r="K15" s="34">
        <f>SUM(K3:K14)</f>
        <v>68578</v>
      </c>
      <c r="L15" s="34">
        <f>SUM(L3:L14)</f>
        <v>69652</v>
      </c>
      <c r="M15" s="34">
        <f>SUM(M3:M14)</f>
        <v>69173</v>
      </c>
      <c r="N15" s="35">
        <f>SUM(N3:N14)</f>
        <v>69480</v>
      </c>
      <c r="O15" s="35">
        <f>SUM(O3:O14)</f>
        <v>69947</v>
      </c>
      <c r="P15" s="35">
        <f>SUM(P3:P14)</f>
        <v>70266</v>
      </c>
      <c r="Q15" s="35">
        <f>SUM(Q3:Q14)</f>
        <v>69370</v>
      </c>
    </row>
    <row r="16" spans="1:13" ht="15">
      <c r="A16" s="22" t="s">
        <v>26</v>
      </c>
      <c r="B16" s="18"/>
      <c r="C16" s="18"/>
      <c r="D16" s="18"/>
      <c r="E16" s="18"/>
      <c r="F16" s="18"/>
      <c r="G16" s="18"/>
      <c r="H16" s="18"/>
      <c r="J16" s="18"/>
      <c r="K16" s="18"/>
      <c r="L16" s="18"/>
      <c r="M16" s="18"/>
    </row>
    <row r="18" ht="15.75" thickBot="1">
      <c r="A18" s="10" t="s">
        <v>21</v>
      </c>
    </row>
    <row r="19" spans="1:8" ht="15">
      <c r="A19" s="1" t="s">
        <v>0</v>
      </c>
      <c r="B19" s="2">
        <v>2014</v>
      </c>
      <c r="C19" s="2">
        <v>2015</v>
      </c>
      <c r="D19" s="2">
        <v>2016</v>
      </c>
      <c r="E19" s="2">
        <v>2017</v>
      </c>
      <c r="F19" s="2">
        <v>2018</v>
      </c>
      <c r="G19" s="2">
        <v>2019</v>
      </c>
      <c r="H19" s="3">
        <v>2020</v>
      </c>
    </row>
    <row r="20" spans="1:8" ht="15">
      <c r="A20" s="4" t="s">
        <v>1</v>
      </c>
      <c r="B20" s="5">
        <v>572</v>
      </c>
      <c r="C20" s="16">
        <v>585</v>
      </c>
      <c r="D20" s="5">
        <v>561</v>
      </c>
      <c r="E20" s="5">
        <v>555</v>
      </c>
      <c r="F20" s="5">
        <v>534</v>
      </c>
      <c r="G20" s="5">
        <v>509</v>
      </c>
      <c r="H20" s="6">
        <v>479</v>
      </c>
    </row>
    <row r="21" spans="1:8" ht="15">
      <c r="A21" s="11" t="s">
        <v>15</v>
      </c>
      <c r="B21" s="16">
        <v>339</v>
      </c>
      <c r="C21" s="5">
        <v>328</v>
      </c>
      <c r="D21" s="5">
        <v>320</v>
      </c>
      <c r="E21" s="5">
        <v>304</v>
      </c>
      <c r="F21" s="5">
        <v>292</v>
      </c>
      <c r="G21" s="5">
        <v>271</v>
      </c>
      <c r="H21" s="6">
        <v>250</v>
      </c>
    </row>
    <row r="22" spans="1:8" ht="15">
      <c r="A22" s="4" t="s">
        <v>6</v>
      </c>
      <c r="B22" s="5">
        <v>767</v>
      </c>
      <c r="C22" s="16">
        <v>805</v>
      </c>
      <c r="D22" s="5">
        <v>800</v>
      </c>
      <c r="E22" s="5">
        <v>794</v>
      </c>
      <c r="F22" s="5">
        <v>774</v>
      </c>
      <c r="G22" s="5">
        <v>757</v>
      </c>
      <c r="H22" s="6">
        <v>735</v>
      </c>
    </row>
    <row r="23" spans="1:8" ht="15">
      <c r="A23" s="4" t="s">
        <v>2</v>
      </c>
      <c r="B23" s="5">
        <v>1043</v>
      </c>
      <c r="C23" s="16">
        <v>1162</v>
      </c>
      <c r="D23" s="5">
        <v>1102</v>
      </c>
      <c r="E23" s="5">
        <v>1059</v>
      </c>
      <c r="F23" s="5">
        <v>1030</v>
      </c>
      <c r="G23" s="5">
        <v>972</v>
      </c>
      <c r="H23" s="6">
        <v>938</v>
      </c>
    </row>
    <row r="24" spans="1:8" ht="15">
      <c r="A24" s="4" t="s">
        <v>3</v>
      </c>
      <c r="B24" s="16">
        <v>1112</v>
      </c>
      <c r="C24" s="5">
        <v>1108</v>
      </c>
      <c r="D24" s="5">
        <v>1041</v>
      </c>
      <c r="E24" s="5">
        <v>1007</v>
      </c>
      <c r="F24" s="5">
        <v>971</v>
      </c>
      <c r="G24" s="5">
        <v>912</v>
      </c>
      <c r="H24" s="6">
        <v>869</v>
      </c>
    </row>
    <row r="25" spans="1:8" ht="15">
      <c r="A25" s="4" t="s">
        <v>7</v>
      </c>
      <c r="B25" s="16">
        <v>290</v>
      </c>
      <c r="C25" s="5">
        <v>282</v>
      </c>
      <c r="D25" s="5">
        <v>263</v>
      </c>
      <c r="E25" s="5">
        <v>247</v>
      </c>
      <c r="F25" s="5">
        <v>231</v>
      </c>
      <c r="G25" s="5">
        <v>215</v>
      </c>
      <c r="H25" s="6">
        <v>202</v>
      </c>
    </row>
    <row r="26" spans="1:8" ht="15">
      <c r="A26" s="4" t="s">
        <v>16</v>
      </c>
      <c r="B26" s="5">
        <v>666</v>
      </c>
      <c r="C26" s="16">
        <v>671</v>
      </c>
      <c r="D26" s="5">
        <v>632</v>
      </c>
      <c r="E26" s="5">
        <v>588</v>
      </c>
      <c r="F26" s="5">
        <v>580</v>
      </c>
      <c r="G26" s="5">
        <v>543</v>
      </c>
      <c r="H26" s="6">
        <v>516</v>
      </c>
    </row>
    <row r="27" spans="1:8" ht="15">
      <c r="A27" s="4" t="s">
        <v>8</v>
      </c>
      <c r="B27" s="16">
        <v>95</v>
      </c>
      <c r="C27" s="5">
        <v>93</v>
      </c>
      <c r="D27" s="5">
        <v>92</v>
      </c>
      <c r="E27" s="5">
        <v>90</v>
      </c>
      <c r="F27" s="5">
        <v>89</v>
      </c>
      <c r="G27" s="5">
        <v>86</v>
      </c>
      <c r="H27" s="6">
        <v>83</v>
      </c>
    </row>
    <row r="28" spans="1:8" ht="15">
      <c r="A28" s="4" t="s">
        <v>9</v>
      </c>
      <c r="B28" s="5">
        <v>412</v>
      </c>
      <c r="C28" s="16">
        <v>420</v>
      </c>
      <c r="D28" s="5">
        <v>396</v>
      </c>
      <c r="E28" s="5">
        <v>398</v>
      </c>
      <c r="F28" s="5">
        <v>393</v>
      </c>
      <c r="G28" s="5">
        <v>375</v>
      </c>
      <c r="H28" s="6">
        <v>364</v>
      </c>
    </row>
    <row r="29" spans="1:8" ht="15">
      <c r="A29" s="4" t="s">
        <v>10</v>
      </c>
      <c r="B29" s="16">
        <v>591</v>
      </c>
      <c r="C29" s="5">
        <v>558</v>
      </c>
      <c r="D29" s="5">
        <v>503</v>
      </c>
      <c r="E29" s="5">
        <v>492</v>
      </c>
      <c r="F29" s="5">
        <v>473</v>
      </c>
      <c r="G29" s="5">
        <v>456</v>
      </c>
      <c r="H29" s="6">
        <v>427</v>
      </c>
    </row>
    <row r="30" spans="1:8" ht="15">
      <c r="A30" s="4" t="s">
        <v>11</v>
      </c>
      <c r="B30" s="5">
        <v>1197</v>
      </c>
      <c r="C30" s="5">
        <v>1240</v>
      </c>
      <c r="D30" s="5">
        <v>1267</v>
      </c>
      <c r="E30" s="5">
        <v>1307</v>
      </c>
      <c r="F30" s="16">
        <v>1326</v>
      </c>
      <c r="G30" s="5">
        <v>1297</v>
      </c>
      <c r="H30" s="6">
        <v>1301</v>
      </c>
    </row>
    <row r="31" spans="1:8" ht="15.75" thickBot="1">
      <c r="A31" s="7" t="s">
        <v>12</v>
      </c>
      <c r="B31" s="8">
        <v>549</v>
      </c>
      <c r="C31" s="17">
        <v>564</v>
      </c>
      <c r="D31" s="8">
        <v>531</v>
      </c>
      <c r="E31" s="8">
        <v>514</v>
      </c>
      <c r="F31" s="8">
        <v>486</v>
      </c>
      <c r="G31" s="8">
        <v>466</v>
      </c>
      <c r="H31" s="9">
        <v>433</v>
      </c>
    </row>
    <row r="32" spans="1:8" ht="15">
      <c r="A32" s="22" t="s">
        <v>25</v>
      </c>
      <c r="H32" s="20">
        <f>SUM(H20:H31)</f>
        <v>6597</v>
      </c>
    </row>
    <row r="33" ht="15">
      <c r="A33" s="2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zoomScalePageLayoutView="0" workbookViewId="0" topLeftCell="A1">
      <selection activeCell="A21" sqref="A21"/>
    </sheetView>
  </sheetViews>
  <sheetFormatPr defaultColWidth="9.140625" defaultRowHeight="15"/>
  <cols>
    <col min="1" max="1" width="11.8515625" style="0" customWidth="1"/>
    <col min="10" max="10" width="33.140625" style="0" customWidth="1"/>
  </cols>
  <sheetData>
    <row r="1" spans="1:10" ht="15.75" thickBot="1">
      <c r="A1" s="10" t="s">
        <v>22</v>
      </c>
      <c r="J1" s="10" t="s">
        <v>4</v>
      </c>
    </row>
    <row r="2" spans="1:17" ht="15">
      <c r="A2" s="1" t="s">
        <v>0</v>
      </c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3">
        <v>2020</v>
      </c>
      <c r="J2" s="1" t="s">
        <v>0</v>
      </c>
      <c r="K2" s="2">
        <v>2014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3">
        <v>2020</v>
      </c>
    </row>
    <row r="3" spans="1:17" ht="15">
      <c r="A3" s="4" t="s">
        <v>1</v>
      </c>
      <c r="B3" s="16">
        <v>1850</v>
      </c>
      <c r="C3" s="5">
        <v>1839</v>
      </c>
      <c r="D3" s="5">
        <v>1833</v>
      </c>
      <c r="E3" s="5">
        <v>1815</v>
      </c>
      <c r="F3" s="5">
        <v>1813</v>
      </c>
      <c r="G3" s="5">
        <v>1795</v>
      </c>
      <c r="H3" s="6">
        <v>1820</v>
      </c>
      <c r="J3" s="4" t="s">
        <v>1</v>
      </c>
      <c r="K3" s="16">
        <v>2338</v>
      </c>
      <c r="L3" s="5">
        <v>2283</v>
      </c>
      <c r="M3" s="5">
        <v>2244</v>
      </c>
      <c r="N3" s="5">
        <v>2178</v>
      </c>
      <c r="O3" s="5">
        <v>2147</v>
      </c>
      <c r="P3" s="5">
        <v>2094</v>
      </c>
      <c r="Q3" s="6">
        <v>2085</v>
      </c>
    </row>
    <row r="4" spans="1:17" ht="15">
      <c r="A4" s="11" t="s">
        <v>36</v>
      </c>
      <c r="B4" s="16">
        <v>3227</v>
      </c>
      <c r="C4" s="5">
        <v>3129</v>
      </c>
      <c r="D4" s="5">
        <v>3054</v>
      </c>
      <c r="E4" s="5">
        <v>2959</v>
      </c>
      <c r="F4" s="5">
        <v>2923</v>
      </c>
      <c r="G4" s="5">
        <v>2491</v>
      </c>
      <c r="H4" s="6">
        <v>2473</v>
      </c>
      <c r="J4" s="12" t="s">
        <v>36</v>
      </c>
      <c r="K4" s="16">
        <v>3748</v>
      </c>
      <c r="L4" s="5">
        <v>3636</v>
      </c>
      <c r="M4" s="5">
        <v>3543</v>
      </c>
      <c r="N4" s="5">
        <v>3411</v>
      </c>
      <c r="O4" s="5">
        <v>3352</v>
      </c>
      <c r="P4" s="5">
        <v>2860</v>
      </c>
      <c r="Q4" s="6">
        <v>2819</v>
      </c>
    </row>
    <row r="5" spans="1:17" ht="15">
      <c r="A5" s="4" t="s">
        <v>6</v>
      </c>
      <c r="B5" s="5">
        <v>4432</v>
      </c>
      <c r="C5" s="5">
        <v>4453</v>
      </c>
      <c r="D5" s="5">
        <v>4513</v>
      </c>
      <c r="E5" s="5">
        <v>4540</v>
      </c>
      <c r="F5" s="5">
        <v>4657</v>
      </c>
      <c r="G5" s="5">
        <v>4773</v>
      </c>
      <c r="H5" s="13">
        <v>4873</v>
      </c>
      <c r="J5" s="4" t="s">
        <v>6</v>
      </c>
      <c r="K5" s="5">
        <v>5304</v>
      </c>
      <c r="L5" s="5">
        <v>5306</v>
      </c>
      <c r="M5" s="5">
        <v>5350</v>
      </c>
      <c r="N5" s="5">
        <v>5313</v>
      </c>
      <c r="O5" s="5">
        <v>5396</v>
      </c>
      <c r="P5" s="5">
        <v>5477</v>
      </c>
      <c r="Q5" s="13">
        <v>5542</v>
      </c>
    </row>
    <row r="6" spans="1:17" ht="15">
      <c r="A6" s="4" t="s">
        <v>2</v>
      </c>
      <c r="B6" s="5">
        <v>4611</v>
      </c>
      <c r="C6" s="5">
        <v>4570</v>
      </c>
      <c r="D6" s="5">
        <v>4610</v>
      </c>
      <c r="E6" s="5">
        <v>4548</v>
      </c>
      <c r="F6" s="5">
        <v>4558</v>
      </c>
      <c r="G6" s="5">
        <v>4626</v>
      </c>
      <c r="H6" s="13">
        <v>4648</v>
      </c>
      <c r="J6" s="4" t="s">
        <v>2</v>
      </c>
      <c r="K6" s="16">
        <v>5912</v>
      </c>
      <c r="L6" s="5">
        <v>5757</v>
      </c>
      <c r="M6" s="5">
        <v>5718</v>
      </c>
      <c r="N6" s="5">
        <v>5550</v>
      </c>
      <c r="O6" s="5">
        <v>5487</v>
      </c>
      <c r="P6" s="5">
        <v>5481</v>
      </c>
      <c r="Q6" s="6">
        <v>5453</v>
      </c>
    </row>
    <row r="7" spans="1:17" ht="15">
      <c r="A7" s="4" t="s">
        <v>3</v>
      </c>
      <c r="B7" s="5">
        <v>4139</v>
      </c>
      <c r="C7" s="5">
        <v>4182</v>
      </c>
      <c r="D7" s="5">
        <v>4207</v>
      </c>
      <c r="E7" s="5">
        <v>4222</v>
      </c>
      <c r="F7" s="5">
        <v>4276</v>
      </c>
      <c r="G7" s="5">
        <v>4277</v>
      </c>
      <c r="H7" s="13">
        <v>4362</v>
      </c>
      <c r="J7" s="4" t="s">
        <v>3</v>
      </c>
      <c r="K7" s="16">
        <v>5440</v>
      </c>
      <c r="L7" s="5">
        <v>5362</v>
      </c>
      <c r="M7" s="5">
        <v>5301</v>
      </c>
      <c r="N7" s="5">
        <v>5203</v>
      </c>
      <c r="O7" s="5">
        <v>5170</v>
      </c>
      <c r="P7" s="5">
        <v>5092</v>
      </c>
      <c r="Q7" s="6">
        <v>5099</v>
      </c>
    </row>
    <row r="8" spans="1:17" ht="15">
      <c r="A8" s="4" t="s">
        <v>7</v>
      </c>
      <c r="B8" s="16">
        <v>1768</v>
      </c>
      <c r="C8" s="5">
        <v>1740</v>
      </c>
      <c r="D8" s="5">
        <v>1683</v>
      </c>
      <c r="E8" s="5">
        <v>1649</v>
      </c>
      <c r="F8" s="5">
        <v>1611</v>
      </c>
      <c r="G8" s="5">
        <v>1606</v>
      </c>
      <c r="H8" s="6">
        <v>1403</v>
      </c>
      <c r="J8" s="4" t="s">
        <v>7</v>
      </c>
      <c r="K8" s="16">
        <v>1978</v>
      </c>
      <c r="L8" s="5">
        <v>1940</v>
      </c>
      <c r="M8" s="5">
        <v>1864</v>
      </c>
      <c r="N8" s="5">
        <v>1810</v>
      </c>
      <c r="O8" s="5">
        <v>1763</v>
      </c>
      <c r="P8" s="5">
        <v>1747</v>
      </c>
      <c r="Q8" s="6">
        <v>1499</v>
      </c>
    </row>
    <row r="9" spans="1:17" ht="15">
      <c r="A9" s="4" t="s">
        <v>16</v>
      </c>
      <c r="B9" s="16">
        <v>4316</v>
      </c>
      <c r="C9" s="5">
        <v>4250</v>
      </c>
      <c r="D9" s="5">
        <v>4215</v>
      </c>
      <c r="E9" s="5">
        <v>4143</v>
      </c>
      <c r="F9" s="5">
        <v>4160</v>
      </c>
      <c r="G9" s="5">
        <v>4140</v>
      </c>
      <c r="H9" s="6">
        <v>4149</v>
      </c>
      <c r="J9" s="4" t="s">
        <v>16</v>
      </c>
      <c r="K9" s="16">
        <v>5055</v>
      </c>
      <c r="L9" s="5">
        <v>4909</v>
      </c>
      <c r="M9" s="5">
        <v>4803</v>
      </c>
      <c r="N9" s="5">
        <v>4633</v>
      </c>
      <c r="O9" s="5">
        <v>4601</v>
      </c>
      <c r="P9" s="5">
        <v>4534</v>
      </c>
      <c r="Q9" s="6">
        <v>4513</v>
      </c>
    </row>
    <row r="10" spans="1:17" ht="15">
      <c r="A10" s="4" t="s">
        <v>8</v>
      </c>
      <c r="B10" s="16">
        <v>2416</v>
      </c>
      <c r="C10" s="5">
        <v>2319</v>
      </c>
      <c r="D10" s="5">
        <v>2256</v>
      </c>
      <c r="E10" s="5">
        <v>2206</v>
      </c>
      <c r="F10" s="5">
        <v>2025</v>
      </c>
      <c r="G10" s="5">
        <v>1962</v>
      </c>
      <c r="H10" s="6">
        <v>1935</v>
      </c>
      <c r="J10" s="4" t="s">
        <v>8</v>
      </c>
      <c r="K10" s="16">
        <v>2651</v>
      </c>
      <c r="L10" s="5">
        <v>2541</v>
      </c>
      <c r="M10" s="5">
        <v>2460</v>
      </c>
      <c r="N10" s="5">
        <v>2400</v>
      </c>
      <c r="O10" s="5">
        <v>2207</v>
      </c>
      <c r="P10" s="5">
        <v>2138</v>
      </c>
      <c r="Q10" s="6">
        <v>2103</v>
      </c>
    </row>
    <row r="11" spans="1:17" ht="15">
      <c r="A11" s="4" t="s">
        <v>9</v>
      </c>
      <c r="B11" s="5">
        <v>3013</v>
      </c>
      <c r="C11" s="16">
        <v>3022</v>
      </c>
      <c r="D11" s="5">
        <v>3003</v>
      </c>
      <c r="E11" s="5">
        <v>2864</v>
      </c>
      <c r="F11" s="5">
        <v>2752</v>
      </c>
      <c r="G11" s="5">
        <v>2755</v>
      </c>
      <c r="H11" s="6">
        <v>2733</v>
      </c>
      <c r="J11" s="4" t="s">
        <v>9</v>
      </c>
      <c r="K11" s="5">
        <v>3378</v>
      </c>
      <c r="L11" s="16">
        <v>3384</v>
      </c>
      <c r="M11" s="5">
        <v>3353</v>
      </c>
      <c r="N11" s="5">
        <v>3191</v>
      </c>
      <c r="O11" s="5">
        <v>3017</v>
      </c>
      <c r="P11" s="5">
        <v>2999</v>
      </c>
      <c r="Q11" s="6">
        <v>2955</v>
      </c>
    </row>
    <row r="12" spans="1:17" ht="15">
      <c r="A12" s="4" t="s">
        <v>10</v>
      </c>
      <c r="B12" s="16">
        <v>3912</v>
      </c>
      <c r="C12" s="5">
        <v>3877</v>
      </c>
      <c r="D12" s="5">
        <v>3844</v>
      </c>
      <c r="E12" s="5">
        <v>3826</v>
      </c>
      <c r="F12" s="5">
        <v>3866</v>
      </c>
      <c r="G12" s="5">
        <v>3339</v>
      </c>
      <c r="H12" s="6">
        <v>3344</v>
      </c>
      <c r="J12" s="4" t="s">
        <v>10</v>
      </c>
      <c r="K12" s="16">
        <v>4486</v>
      </c>
      <c r="L12" s="5">
        <v>4414</v>
      </c>
      <c r="M12" s="5">
        <v>4344</v>
      </c>
      <c r="N12" s="5">
        <v>4291</v>
      </c>
      <c r="O12" s="5">
        <v>4297</v>
      </c>
      <c r="P12" s="5">
        <v>3656</v>
      </c>
      <c r="Q12" s="6">
        <v>3642</v>
      </c>
    </row>
    <row r="13" spans="1:17" ht="15">
      <c r="A13" s="4" t="s">
        <v>11</v>
      </c>
      <c r="B13" s="5">
        <v>10869</v>
      </c>
      <c r="C13" s="5">
        <v>10528</v>
      </c>
      <c r="D13" s="5">
        <v>10714</v>
      </c>
      <c r="E13" s="5">
        <v>11010</v>
      </c>
      <c r="F13" s="5">
        <v>11320</v>
      </c>
      <c r="G13" s="5">
        <v>11700</v>
      </c>
      <c r="H13" s="13">
        <v>12074</v>
      </c>
      <c r="J13" s="4" t="s">
        <v>11</v>
      </c>
      <c r="K13" s="5">
        <v>12365</v>
      </c>
      <c r="L13" s="5">
        <v>11941</v>
      </c>
      <c r="M13" s="5">
        <v>12026</v>
      </c>
      <c r="N13" s="5">
        <v>12276</v>
      </c>
      <c r="O13" s="5">
        <v>12536</v>
      </c>
      <c r="P13" s="5">
        <v>12868</v>
      </c>
      <c r="Q13" s="13">
        <v>13243</v>
      </c>
    </row>
    <row r="14" spans="1:17" ht="15.75" thickBot="1">
      <c r="A14" s="7" t="s">
        <v>12</v>
      </c>
      <c r="B14" s="17">
        <v>3146</v>
      </c>
      <c r="C14" s="8">
        <v>3007</v>
      </c>
      <c r="D14" s="8">
        <v>3023</v>
      </c>
      <c r="E14" s="8">
        <v>3026</v>
      </c>
      <c r="F14" s="8">
        <v>3063</v>
      </c>
      <c r="G14" s="8">
        <v>2996</v>
      </c>
      <c r="H14" s="9">
        <v>3081</v>
      </c>
      <c r="J14" s="7" t="s">
        <v>12</v>
      </c>
      <c r="K14" s="17">
        <v>3529</v>
      </c>
      <c r="L14" s="8">
        <v>3336</v>
      </c>
      <c r="M14" s="8">
        <v>3322</v>
      </c>
      <c r="N14" s="8">
        <v>3284</v>
      </c>
      <c r="O14" s="8">
        <v>3299</v>
      </c>
      <c r="P14" s="8">
        <v>3205</v>
      </c>
      <c r="Q14" s="9">
        <v>3267</v>
      </c>
    </row>
    <row r="15" spans="1:17" ht="15.75" thickBot="1">
      <c r="A15" s="22" t="s">
        <v>25</v>
      </c>
      <c r="B15" s="18"/>
      <c r="C15" s="18"/>
      <c r="D15" s="18"/>
      <c r="E15" s="18"/>
      <c r="F15" s="18"/>
      <c r="G15" s="18"/>
      <c r="H15" s="18"/>
      <c r="J15" s="34" t="s">
        <v>32</v>
      </c>
      <c r="K15" s="36">
        <f>SUM(K3:K14)</f>
        <v>56184</v>
      </c>
      <c r="L15" s="36">
        <f>SUM(L3:L14)</f>
        <v>54809</v>
      </c>
      <c r="M15" s="37">
        <f>SUM(M3:M14)</f>
        <v>54328</v>
      </c>
      <c r="N15" s="37">
        <f>SUM(N3:N14)</f>
        <v>53540</v>
      </c>
      <c r="O15" s="37">
        <f>SUM(O3:O14)</f>
        <v>53272</v>
      </c>
      <c r="P15" s="37">
        <f>SUM(P3:P14)</f>
        <v>52151</v>
      </c>
      <c r="Q15" s="37">
        <f>SUM(Q3:Q14)</f>
        <v>52220</v>
      </c>
    </row>
    <row r="16" spans="1:12" ht="15">
      <c r="A16" s="22" t="s">
        <v>26</v>
      </c>
      <c r="B16" s="18"/>
      <c r="C16" s="18"/>
      <c r="D16" s="18"/>
      <c r="E16" s="18"/>
      <c r="F16" s="18"/>
      <c r="G16" s="18"/>
      <c r="H16" s="18"/>
      <c r="J16" s="18"/>
      <c r="K16" s="18"/>
      <c r="L16" s="18"/>
    </row>
    <row r="18" ht="15.75" thickBot="1">
      <c r="A18" s="10" t="s">
        <v>23</v>
      </c>
    </row>
    <row r="19" spans="1:8" ht="15">
      <c r="A19" s="1" t="s">
        <v>0</v>
      </c>
      <c r="B19" s="2">
        <v>2014</v>
      </c>
      <c r="C19" s="2">
        <v>2015</v>
      </c>
      <c r="D19" s="2">
        <v>2016</v>
      </c>
      <c r="E19" s="2">
        <v>2017</v>
      </c>
      <c r="F19" s="2">
        <v>2018</v>
      </c>
      <c r="G19" s="2">
        <v>2019</v>
      </c>
      <c r="H19" s="3">
        <v>2020</v>
      </c>
    </row>
    <row r="20" spans="1:8" ht="15">
      <c r="A20" s="4" t="s">
        <v>1</v>
      </c>
      <c r="B20" s="16">
        <v>488</v>
      </c>
      <c r="C20" s="5">
        <v>444</v>
      </c>
      <c r="D20" s="5">
        <v>411</v>
      </c>
      <c r="E20" s="5">
        <v>363</v>
      </c>
      <c r="F20" s="5">
        <v>334</v>
      </c>
      <c r="G20" s="5">
        <v>299</v>
      </c>
      <c r="H20" s="6">
        <v>265</v>
      </c>
    </row>
    <row r="21" spans="1:8" ht="15">
      <c r="A21" s="12" t="s">
        <v>36</v>
      </c>
      <c r="B21" s="16">
        <v>521</v>
      </c>
      <c r="C21" s="5">
        <v>507</v>
      </c>
      <c r="D21" s="5">
        <v>489</v>
      </c>
      <c r="E21" s="5">
        <v>452</v>
      </c>
      <c r="F21" s="5">
        <v>429</v>
      </c>
      <c r="G21" s="5">
        <v>369</v>
      </c>
      <c r="H21" s="6">
        <v>346</v>
      </c>
    </row>
    <row r="22" spans="1:8" ht="15">
      <c r="A22" s="4" t="s">
        <v>6</v>
      </c>
      <c r="B22" s="16">
        <v>872</v>
      </c>
      <c r="C22" s="5">
        <v>853</v>
      </c>
      <c r="D22" s="5">
        <v>837</v>
      </c>
      <c r="E22" s="5">
        <v>773</v>
      </c>
      <c r="F22" s="5">
        <v>739</v>
      </c>
      <c r="G22" s="5">
        <v>704</v>
      </c>
      <c r="H22" s="6">
        <v>669</v>
      </c>
    </row>
    <row r="23" spans="1:8" ht="15">
      <c r="A23" s="4" t="s">
        <v>2</v>
      </c>
      <c r="B23" s="16">
        <v>1301</v>
      </c>
      <c r="C23" s="5">
        <v>1187</v>
      </c>
      <c r="D23" s="5">
        <v>1108</v>
      </c>
      <c r="E23" s="5">
        <v>1002</v>
      </c>
      <c r="F23" s="5">
        <v>929</v>
      </c>
      <c r="G23" s="5">
        <v>855</v>
      </c>
      <c r="H23" s="6">
        <v>805</v>
      </c>
    </row>
    <row r="24" spans="1:8" ht="15">
      <c r="A24" s="4" t="s">
        <v>3</v>
      </c>
      <c r="B24" s="16">
        <v>1301</v>
      </c>
      <c r="C24" s="5">
        <v>1180</v>
      </c>
      <c r="D24" s="5">
        <v>1094</v>
      </c>
      <c r="E24" s="5">
        <v>981</v>
      </c>
      <c r="F24" s="5">
        <v>894</v>
      </c>
      <c r="G24" s="5">
        <v>815</v>
      </c>
      <c r="H24" s="6">
        <v>737</v>
      </c>
    </row>
    <row r="25" spans="1:8" ht="15">
      <c r="A25" s="4" t="s">
        <v>7</v>
      </c>
      <c r="B25" s="16">
        <v>210</v>
      </c>
      <c r="C25" s="5">
        <v>200</v>
      </c>
      <c r="D25" s="5">
        <v>181</v>
      </c>
      <c r="E25" s="5">
        <v>161</v>
      </c>
      <c r="F25" s="5">
        <v>152</v>
      </c>
      <c r="G25" s="5">
        <v>141</v>
      </c>
      <c r="H25" s="6">
        <v>96</v>
      </c>
    </row>
    <row r="26" spans="1:8" ht="15">
      <c r="A26" s="4" t="s">
        <v>16</v>
      </c>
      <c r="B26" s="16">
        <v>739</v>
      </c>
      <c r="C26" s="5">
        <v>659</v>
      </c>
      <c r="D26" s="5">
        <v>588</v>
      </c>
      <c r="E26" s="5">
        <v>490</v>
      </c>
      <c r="F26" s="5">
        <v>441</v>
      </c>
      <c r="G26" s="5">
        <v>394</v>
      </c>
      <c r="H26" s="6">
        <v>364</v>
      </c>
    </row>
    <row r="27" spans="1:8" ht="15">
      <c r="A27" s="4" t="s">
        <v>8</v>
      </c>
      <c r="B27" s="16">
        <v>235</v>
      </c>
      <c r="C27" s="5">
        <v>222</v>
      </c>
      <c r="D27" s="5">
        <v>204</v>
      </c>
      <c r="E27" s="5">
        <v>194</v>
      </c>
      <c r="F27" s="5">
        <v>182</v>
      </c>
      <c r="G27" s="5">
        <v>176</v>
      </c>
      <c r="H27" s="6">
        <v>168</v>
      </c>
    </row>
    <row r="28" spans="1:8" ht="15">
      <c r="A28" s="4" t="s">
        <v>9</v>
      </c>
      <c r="B28" s="16">
        <v>365</v>
      </c>
      <c r="C28" s="5">
        <v>362</v>
      </c>
      <c r="D28" s="5">
        <v>350</v>
      </c>
      <c r="E28" s="5">
        <v>327</v>
      </c>
      <c r="F28" s="5">
        <v>265</v>
      </c>
      <c r="G28" s="5">
        <v>244</v>
      </c>
      <c r="H28" s="6">
        <v>222</v>
      </c>
    </row>
    <row r="29" spans="1:8" ht="15">
      <c r="A29" s="4" t="s">
        <v>10</v>
      </c>
      <c r="B29" s="16">
        <v>574</v>
      </c>
      <c r="C29" s="5">
        <v>537</v>
      </c>
      <c r="D29" s="5">
        <v>500</v>
      </c>
      <c r="E29" s="5">
        <v>465</v>
      </c>
      <c r="F29" s="5">
        <v>431</v>
      </c>
      <c r="G29" s="5">
        <v>317</v>
      </c>
      <c r="H29" s="6">
        <v>298</v>
      </c>
    </row>
    <row r="30" spans="1:8" ht="15">
      <c r="A30" s="4" t="s">
        <v>11</v>
      </c>
      <c r="B30" s="16">
        <v>1496</v>
      </c>
      <c r="C30" s="5">
        <v>1413</v>
      </c>
      <c r="D30" s="5">
        <v>1312</v>
      </c>
      <c r="E30" s="5">
        <v>1266</v>
      </c>
      <c r="F30" s="5">
        <v>1216</v>
      </c>
      <c r="G30" s="5">
        <v>1168</v>
      </c>
      <c r="H30" s="6">
        <v>1169</v>
      </c>
    </row>
    <row r="31" spans="1:8" ht="15.75" thickBot="1">
      <c r="A31" s="7" t="s">
        <v>12</v>
      </c>
      <c r="B31" s="17">
        <v>383</v>
      </c>
      <c r="C31" s="8">
        <v>329</v>
      </c>
      <c r="D31" s="8">
        <v>299</v>
      </c>
      <c r="E31" s="8">
        <v>258</v>
      </c>
      <c r="F31" s="8">
        <v>236</v>
      </c>
      <c r="G31" s="8">
        <v>209</v>
      </c>
      <c r="H31" s="9">
        <v>186</v>
      </c>
    </row>
    <row r="32" spans="1:8" ht="15">
      <c r="A32" s="22" t="s">
        <v>25</v>
      </c>
      <c r="B32" s="18"/>
      <c r="C32" s="18"/>
      <c r="D32" s="18"/>
      <c r="E32" s="18"/>
      <c r="F32" s="18"/>
      <c r="G32" s="18"/>
      <c r="H32" s="18">
        <f>SUM(H20:H31)</f>
        <v>5325</v>
      </c>
    </row>
    <row r="33" ht="15">
      <c r="A33" s="2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20">
      <selection activeCell="A21" sqref="A21"/>
    </sheetView>
  </sheetViews>
  <sheetFormatPr defaultColWidth="9.140625" defaultRowHeight="15"/>
  <cols>
    <col min="1" max="1" width="27.8515625" style="0" customWidth="1"/>
    <col min="2" max="2" width="10.7109375" style="0" customWidth="1"/>
    <col min="3" max="3" width="12.00390625" style="0" customWidth="1"/>
    <col min="4" max="4" width="14.8515625" style="0" customWidth="1"/>
    <col min="5" max="5" width="11.28125" style="0" customWidth="1"/>
    <col min="6" max="6" width="12.140625" style="0" customWidth="1"/>
    <col min="7" max="7" width="12.28125" style="0" customWidth="1"/>
    <col min="8" max="8" width="11.00390625" style="0" customWidth="1"/>
    <col min="11" max="11" width="13.00390625" style="0" customWidth="1"/>
    <col min="12" max="18" width="10.00390625" style="0" bestFit="1" customWidth="1"/>
  </cols>
  <sheetData>
    <row r="1" spans="1:11" ht="15.75" thickBot="1">
      <c r="A1" t="s">
        <v>24</v>
      </c>
      <c r="K1" t="s">
        <v>18</v>
      </c>
    </row>
    <row r="2" spans="1:18" ht="15">
      <c r="A2" s="1" t="s">
        <v>0</v>
      </c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3">
        <v>2020</v>
      </c>
      <c r="K2" s="1" t="s">
        <v>17</v>
      </c>
      <c r="L2" s="2">
        <v>2014</v>
      </c>
      <c r="M2" s="2">
        <v>2015</v>
      </c>
      <c r="N2" s="2">
        <v>2016</v>
      </c>
      <c r="O2" s="2">
        <v>2017</v>
      </c>
      <c r="P2" s="2">
        <v>2018</v>
      </c>
      <c r="Q2" s="2">
        <v>2019</v>
      </c>
      <c r="R2" s="3">
        <v>2020</v>
      </c>
    </row>
    <row r="3" spans="1:18" ht="15">
      <c r="A3" s="4" t="s">
        <v>1</v>
      </c>
      <c r="B3" s="5">
        <f>pensione_pleqerie!K3+pensione_invaliditeti!K3+pensioni_familjar!K3</f>
        <v>32083</v>
      </c>
      <c r="C3" s="5">
        <f>pensione_pleqerie!L3+pensione_invaliditeti!L3+pensioni_familjar!L3</f>
        <v>32710</v>
      </c>
      <c r="D3" s="5">
        <f>pensione_pleqerie!M3+pensione_invaliditeti!M3+pensioni_familjar!M3</f>
        <v>33235</v>
      </c>
      <c r="E3" s="5">
        <f>pensione_pleqerie!N3+pensione_invaliditeti!N3+pensioni_familjar!N3</f>
        <v>33400</v>
      </c>
      <c r="F3" s="5">
        <f>pensione_pleqerie!O3+pensione_invaliditeti!O3+pensioni_familjar!O3</f>
        <v>34176</v>
      </c>
      <c r="G3" s="5">
        <f>pensione_pleqerie!P3+pensione_invaliditeti!P3+pensioni_familjar!P3</f>
        <v>34863</v>
      </c>
      <c r="H3" s="13">
        <f>pensione_pleqerie!Q3+pensione_invaliditeti!Q3+pensioni_familjar!Q3</f>
        <v>35603</v>
      </c>
      <c r="K3" s="4" t="s">
        <v>14</v>
      </c>
      <c r="L3" s="5">
        <v>138365</v>
      </c>
      <c r="M3" s="5">
        <v>135441</v>
      </c>
      <c r="N3" s="5">
        <v>131942</v>
      </c>
      <c r="O3" s="5">
        <v>127431</v>
      </c>
      <c r="P3" s="5">
        <v>125157</v>
      </c>
      <c r="Q3" s="5">
        <v>122003</v>
      </c>
      <c r="R3" s="6">
        <v>119450</v>
      </c>
    </row>
    <row r="4" spans="1:18" ht="15">
      <c r="A4" s="11" t="s">
        <v>36</v>
      </c>
      <c r="B4" s="16">
        <f>pensione_pleqerie!K4+pensione_invaliditeti!K4+pensioni_familjar!K4</f>
        <v>24903</v>
      </c>
      <c r="C4" s="5">
        <f>pensione_pleqerie!L4+pensione_invaliditeti!L4+pensioni_familjar!L4</f>
        <v>24827</v>
      </c>
      <c r="D4" s="5">
        <f>pensione_pleqerie!M4+pensione_invaliditeti!M4+pensioni_familjar!M4</f>
        <v>24704</v>
      </c>
      <c r="E4" s="5">
        <f>pensione_pleqerie!N4+pensione_invaliditeti!N4+pensioni_familjar!N4</f>
        <v>24410</v>
      </c>
      <c r="F4" s="5">
        <f>pensione_pleqerie!O4+pensione_invaliditeti!O4+pensioni_familjar!O4</f>
        <v>24268</v>
      </c>
      <c r="G4" s="5">
        <f>pensione_pleqerie!P4+pensione_invaliditeti!P4+pensioni_familjar!P4</f>
        <v>23772</v>
      </c>
      <c r="H4" s="6">
        <f>pensione_pleqerie!Q4+pensione_invaliditeti!Q4+pensioni_familjar!Q4</f>
        <v>23726</v>
      </c>
      <c r="K4" s="12" t="s">
        <v>36</v>
      </c>
      <c r="L4" s="5">
        <v>131054</v>
      </c>
      <c r="M4" s="5">
        <v>129056</v>
      </c>
      <c r="N4" s="5">
        <v>125579</v>
      </c>
      <c r="O4" s="5">
        <v>120978</v>
      </c>
      <c r="P4" s="5">
        <v>118948</v>
      </c>
      <c r="Q4" s="5">
        <v>115857</v>
      </c>
      <c r="R4" s="6">
        <v>113683</v>
      </c>
    </row>
    <row r="5" spans="1:18" ht="15">
      <c r="A5" s="4" t="s">
        <v>6</v>
      </c>
      <c r="B5" s="5">
        <f>pensione_pleqerie!K5+pensione_invaliditeti!K5+pensioni_familjar!K5</f>
        <v>51640</v>
      </c>
      <c r="C5" s="5">
        <f>pensione_pleqerie!L5+pensione_invaliditeti!L5+pensioni_familjar!L5</f>
        <v>53270</v>
      </c>
      <c r="D5" s="5">
        <f>pensione_pleqerie!M5+pensione_invaliditeti!M5+pensioni_familjar!M5</f>
        <v>54727</v>
      </c>
      <c r="E5" s="5">
        <f>pensione_pleqerie!N5+pensione_invaliditeti!N5+pensioni_familjar!N5</f>
        <v>56036</v>
      </c>
      <c r="F5" s="5">
        <f>pensione_pleqerie!O5+pensione_invaliditeti!O5+pensioni_familjar!O5</f>
        <v>57649</v>
      </c>
      <c r="G5" s="5">
        <f>pensione_pleqerie!P5+pensione_invaliditeti!P5+pensioni_familjar!P5</f>
        <v>59916</v>
      </c>
      <c r="H5" s="13">
        <f>pensione_pleqerie!Q5+pensione_invaliditeti!Q5+pensioni_familjar!Q5</f>
        <v>61267</v>
      </c>
      <c r="K5" s="4" t="s">
        <v>6</v>
      </c>
      <c r="L5" s="5">
        <v>277989</v>
      </c>
      <c r="M5" s="5">
        <v>280205</v>
      </c>
      <c r="N5" s="5">
        <v>284823</v>
      </c>
      <c r="O5" s="5">
        <v>289628</v>
      </c>
      <c r="P5" s="5">
        <v>290126</v>
      </c>
      <c r="Q5" s="5">
        <v>290697</v>
      </c>
      <c r="R5" s="6">
        <v>292029</v>
      </c>
    </row>
    <row r="6" spans="1:18" ht="15">
      <c r="A6" s="4" t="s">
        <v>2</v>
      </c>
      <c r="B6" s="5">
        <f>pensione_pleqerie!K6+pensione_invaliditeti!K6+pensioni_familjar!K6</f>
        <v>57038</v>
      </c>
      <c r="C6" s="5">
        <f>pensione_pleqerie!L6+pensione_invaliditeti!L6+pensioni_familjar!L6</f>
        <v>58520</v>
      </c>
      <c r="D6" s="5">
        <f>pensione_pleqerie!M6+pensione_invaliditeti!M6+pensioni_familjar!M6</f>
        <v>59432</v>
      </c>
      <c r="E6" s="5">
        <f>pensione_pleqerie!N6+pensione_invaliditeti!N6+pensioni_familjar!N6</f>
        <v>59826</v>
      </c>
      <c r="F6" s="5">
        <f>pensione_pleqerie!O6+pensione_invaliditeti!O6+pensioni_familjar!O6</f>
        <v>60780</v>
      </c>
      <c r="G6" s="5">
        <f>pensione_pleqerie!P6+pensione_invaliditeti!P6+pensioni_familjar!P6</f>
        <v>62151</v>
      </c>
      <c r="H6" s="13">
        <f>pensione_pleqerie!Q6+pensione_invaliditeti!Q6+pensioni_familjar!Q6</f>
        <v>63623</v>
      </c>
      <c r="K6" s="4" t="s">
        <v>2</v>
      </c>
      <c r="L6" s="5">
        <v>290666</v>
      </c>
      <c r="M6" s="5">
        <v>287606</v>
      </c>
      <c r="N6" s="5">
        <v>283822</v>
      </c>
      <c r="O6" s="5">
        <v>278547</v>
      </c>
      <c r="P6" s="5">
        <v>274982</v>
      </c>
      <c r="Q6" s="5">
        <v>270074</v>
      </c>
      <c r="R6" s="6">
        <v>266245</v>
      </c>
    </row>
    <row r="7" spans="1:18" ht="15">
      <c r="A7" s="4" t="s">
        <v>3</v>
      </c>
      <c r="B7" s="5">
        <f>pensione_pleqerie!K7+pensione_invaliditeti!K7+pensioni_familjar!K7</f>
        <v>64876</v>
      </c>
      <c r="C7" s="5">
        <f>pensione_pleqerie!L7+pensione_invaliditeti!L7+pensioni_familjar!L7</f>
        <v>66781</v>
      </c>
      <c r="D7" s="5">
        <f>pensione_pleqerie!M7+pensione_invaliditeti!M7+pensioni_familjar!M7</f>
        <v>68558</v>
      </c>
      <c r="E7" s="5">
        <f>pensione_pleqerie!N7+pensione_invaliditeti!N7+pensioni_familjar!N7</f>
        <v>69772</v>
      </c>
      <c r="F7" s="5">
        <f>pensione_pleqerie!O7+pensione_invaliditeti!O7+pensioni_familjar!O7</f>
        <v>71722</v>
      </c>
      <c r="G7" s="5">
        <f>pensione_pleqerie!P7+pensione_invaliditeti!P7+pensioni_familjar!P7</f>
        <v>73517</v>
      </c>
      <c r="H7" s="13">
        <f>pensione_pleqerie!Q7+pensione_invaliditeti!Q7+pensioni_familjar!Q7</f>
        <v>75731</v>
      </c>
      <c r="K7" s="4" t="s">
        <v>3</v>
      </c>
      <c r="L7" s="5">
        <v>308014</v>
      </c>
      <c r="M7" s="5">
        <v>305108</v>
      </c>
      <c r="N7" s="5">
        <v>302507</v>
      </c>
      <c r="O7" s="5">
        <v>298144</v>
      </c>
      <c r="P7" s="5">
        <v>294747</v>
      </c>
      <c r="Q7" s="5">
        <v>289889</v>
      </c>
      <c r="R7" s="6">
        <v>286002</v>
      </c>
    </row>
    <row r="8" spans="1:18" ht="15">
      <c r="A8" s="4" t="s">
        <v>7</v>
      </c>
      <c r="B8" s="5">
        <f>pensione_pleqerie!K8+pensione_invaliditeti!K8+pensioni_familjar!K8</f>
        <v>23301</v>
      </c>
      <c r="C8" s="5">
        <f>pensione_pleqerie!L8+pensione_invaliditeti!L8+pensioni_familjar!L8</f>
        <v>23852</v>
      </c>
      <c r="D8" s="5">
        <f>pensione_pleqerie!M8+pensione_invaliditeti!M8+pensioni_familjar!M8</f>
        <v>24379</v>
      </c>
      <c r="E8" s="5">
        <f>pensione_pleqerie!N8+pensione_invaliditeti!N8+pensioni_familjar!N8</f>
        <v>24719</v>
      </c>
      <c r="F8" s="5">
        <f>pensione_pleqerie!O8+pensione_invaliditeti!O8+pensioni_familjar!O8</f>
        <v>25146</v>
      </c>
      <c r="G8" s="5">
        <f>pensione_pleqerie!P8+pensione_invaliditeti!P8+pensioni_familjar!P8</f>
        <v>25673</v>
      </c>
      <c r="H8" s="13">
        <f>pensione_pleqerie!Q8+pensione_invaliditeti!Q8+pensioni_familjar!Q8</f>
        <v>25894</v>
      </c>
      <c r="K8" s="4" t="s">
        <v>7</v>
      </c>
      <c r="L8" s="5">
        <v>69557</v>
      </c>
      <c r="M8" s="5">
        <v>68020</v>
      </c>
      <c r="N8" s="5">
        <v>65939</v>
      </c>
      <c r="O8" s="5">
        <v>62952</v>
      </c>
      <c r="P8" s="5">
        <v>61423</v>
      </c>
      <c r="Q8" s="5">
        <v>59381</v>
      </c>
      <c r="R8" s="6">
        <v>58031</v>
      </c>
    </row>
    <row r="9" spans="1:18" ht="15">
      <c r="A9" s="4" t="s">
        <v>16</v>
      </c>
      <c r="B9" s="5">
        <f>pensione_pleqerie!K9+pensione_invaliditeti!K9+pensioni_familjar!K9</f>
        <v>55990</v>
      </c>
      <c r="C9" s="5">
        <f>pensione_pleqerie!L9+pensione_invaliditeti!L9+pensioni_familjar!L9</f>
        <v>57222</v>
      </c>
      <c r="D9" s="5">
        <f>pensione_pleqerie!M9+pensione_invaliditeti!M9+pensioni_familjar!M9</f>
        <v>57970</v>
      </c>
      <c r="E9" s="5">
        <f>pensione_pleqerie!N9+pensione_invaliditeti!N9+pensioni_familjar!N9</f>
        <v>58225</v>
      </c>
      <c r="F9" s="5">
        <f>pensione_pleqerie!O9+pensione_invaliditeti!O9+pensioni_familjar!O9</f>
        <v>59605</v>
      </c>
      <c r="G9" s="5">
        <f>pensione_pleqerie!P9+pensione_invaliditeti!P9+pensioni_familjar!P9</f>
        <v>61116</v>
      </c>
      <c r="H9" s="13">
        <f>pensione_pleqerie!Q9+pensione_invaliditeti!Q9+pensioni_familjar!Q9</f>
        <v>62328</v>
      </c>
      <c r="K9" s="4" t="s">
        <v>16</v>
      </c>
      <c r="L9" s="5">
        <v>220196</v>
      </c>
      <c r="M9" s="5">
        <v>217422</v>
      </c>
      <c r="N9" s="5">
        <v>214321</v>
      </c>
      <c r="O9" s="5">
        <v>210178</v>
      </c>
      <c r="P9" s="5">
        <v>207889</v>
      </c>
      <c r="Q9" s="5">
        <v>204831</v>
      </c>
      <c r="R9" s="6">
        <v>202193</v>
      </c>
    </row>
    <row r="10" spans="1:18" ht="15">
      <c r="A10" s="4" t="s">
        <v>8</v>
      </c>
      <c r="B10" s="16">
        <f>pensione_pleqerie!K10+pensione_invaliditeti!K10+pensioni_familjar!K10</f>
        <v>17372</v>
      </c>
      <c r="C10" s="5">
        <f>pensione_pleqerie!L10+pensione_invaliditeti!L10+pensioni_familjar!L10</f>
        <v>17031</v>
      </c>
      <c r="D10" s="5">
        <f>pensione_pleqerie!M10+pensione_invaliditeti!M10+pensioni_familjar!M10</f>
        <v>16727</v>
      </c>
      <c r="E10" s="5">
        <f>pensione_pleqerie!N10+pensione_invaliditeti!N10+pensioni_familjar!N10</f>
        <v>16417</v>
      </c>
      <c r="F10" s="5">
        <f>pensione_pleqerie!O10+pensione_invaliditeti!O10+pensioni_familjar!O10</f>
        <v>16208</v>
      </c>
      <c r="G10" s="5">
        <f>pensione_pleqerie!P10+pensione_invaliditeti!P10+pensioni_familjar!P10</f>
        <v>16025</v>
      </c>
      <c r="H10" s="6">
        <f>pensione_pleqerie!Q10+pensione_invaliditeti!Q10+pensioni_familjar!Q10</f>
        <v>15897</v>
      </c>
      <c r="K10" s="4" t="s">
        <v>8</v>
      </c>
      <c r="L10" s="5">
        <v>82428</v>
      </c>
      <c r="M10" s="5">
        <v>81294</v>
      </c>
      <c r="N10" s="5">
        <v>79559</v>
      </c>
      <c r="O10" s="5">
        <v>77394</v>
      </c>
      <c r="P10" s="5">
        <v>76594</v>
      </c>
      <c r="Q10" s="5">
        <v>75428</v>
      </c>
      <c r="R10" s="6">
        <v>74388</v>
      </c>
    </row>
    <row r="11" spans="1:18" ht="15">
      <c r="A11" s="4" t="s">
        <v>9</v>
      </c>
      <c r="B11" s="5">
        <f>pensione_pleqerie!K11+pensione_invaliditeti!K11+pensioni_familjar!K11</f>
        <v>26617</v>
      </c>
      <c r="C11" s="5">
        <f>pensione_pleqerie!L11+pensione_invaliditeti!L11+pensioni_familjar!L11</f>
        <v>27256</v>
      </c>
      <c r="D11" s="5">
        <f>pensione_pleqerie!M11+pensione_invaliditeti!M11+pensioni_familjar!M11</f>
        <v>27668</v>
      </c>
      <c r="E11" s="5">
        <f>pensione_pleqerie!N11+pensione_invaliditeti!N11+pensioni_familjar!N11</f>
        <v>27988</v>
      </c>
      <c r="F11" s="5">
        <f>pensione_pleqerie!O11+pensione_invaliditeti!O11+pensioni_familjar!O11</f>
        <v>28359</v>
      </c>
      <c r="G11" s="5">
        <f>pensione_pleqerie!P11+pensione_invaliditeti!P11+pensioni_familjar!P11</f>
        <v>29039</v>
      </c>
      <c r="H11" s="13">
        <f>pensione_pleqerie!Q11+pensione_invaliditeti!Q11+pensioni_familjar!Q11</f>
        <v>29472</v>
      </c>
      <c r="K11" s="4" t="s">
        <v>9</v>
      </c>
      <c r="L11" s="5">
        <v>131829</v>
      </c>
      <c r="M11" s="5">
        <v>130258</v>
      </c>
      <c r="N11" s="5">
        <v>129019</v>
      </c>
      <c r="O11" s="5">
        <v>126800</v>
      </c>
      <c r="P11" s="5">
        <v>125195</v>
      </c>
      <c r="Q11" s="5">
        <v>122700</v>
      </c>
      <c r="R11" s="6">
        <v>120678</v>
      </c>
    </row>
    <row r="12" spans="1:18" ht="15">
      <c r="A12" s="4" t="s">
        <v>10</v>
      </c>
      <c r="B12" s="5">
        <f>pensione_pleqerie!K12+pensione_invaliditeti!K12+pensioni_familjar!K12</f>
        <v>46745</v>
      </c>
      <c r="C12" s="5">
        <f>pensione_pleqerie!L12+pensione_invaliditeti!L12+pensioni_familjar!L12</f>
        <v>47237</v>
      </c>
      <c r="D12" s="5">
        <f>pensione_pleqerie!M12+pensione_invaliditeti!M12+pensioni_familjar!M12</f>
        <v>47900</v>
      </c>
      <c r="E12" s="5">
        <f>pensione_pleqerie!N12+pensione_invaliditeti!N12+pensioni_familjar!N12</f>
        <v>48222</v>
      </c>
      <c r="F12" s="5">
        <f>pensione_pleqerie!O12+pensione_invaliditeti!O12+pensioni_familjar!O12</f>
        <v>48957</v>
      </c>
      <c r="G12" s="5">
        <f>pensione_pleqerie!P12+pensione_invaliditeti!P12+pensioni_familjar!P12</f>
        <v>49048</v>
      </c>
      <c r="H12" s="13">
        <f>pensione_pleqerie!Q12+pensione_invaliditeti!Q12+pensioni_familjar!Q12</f>
        <v>49481</v>
      </c>
      <c r="K12" s="4" t="s">
        <v>10</v>
      </c>
      <c r="L12" s="5">
        <v>213148</v>
      </c>
      <c r="M12" s="5">
        <v>210168</v>
      </c>
      <c r="N12" s="5">
        <v>207924</v>
      </c>
      <c r="O12" s="5">
        <v>204994</v>
      </c>
      <c r="P12" s="5">
        <v>202895</v>
      </c>
      <c r="Q12" s="5">
        <v>200007</v>
      </c>
      <c r="R12" s="6">
        <v>197177</v>
      </c>
    </row>
    <row r="13" spans="1:18" ht="15">
      <c r="A13" s="4" t="s">
        <v>11</v>
      </c>
      <c r="B13" s="5">
        <f>pensione_pleqerie!K13+pensione_invaliditeti!K13+pensioni_familjar!K13</f>
        <v>134770</v>
      </c>
      <c r="C13" s="5">
        <f>pensione_pleqerie!L13+pensione_invaliditeti!L13+pensioni_familjar!L13</f>
        <v>138645</v>
      </c>
      <c r="D13" s="5">
        <f>pensione_pleqerie!M13+pensione_invaliditeti!M13+pensioni_familjar!M13</f>
        <v>142710</v>
      </c>
      <c r="E13" s="5">
        <f>pensione_pleqerie!N13+pensione_invaliditeti!N13+pensioni_familjar!N13</f>
        <v>147290</v>
      </c>
      <c r="F13" s="5">
        <f>pensione_pleqerie!O13+pensione_invaliditeti!O13+pensioni_familjar!O13</f>
        <v>152202</v>
      </c>
      <c r="G13" s="5">
        <f>pensione_pleqerie!P13+pensione_invaliditeti!P13+pensioni_familjar!P13</f>
        <v>158016</v>
      </c>
      <c r="H13" s="13">
        <f>pensione_pleqerie!Q13+pensione_invaliditeti!Q13+pensioni_familjar!Q13</f>
        <v>162692</v>
      </c>
      <c r="K13" s="4" t="s">
        <v>11</v>
      </c>
      <c r="L13" s="5">
        <v>834151</v>
      </c>
      <c r="M13" s="5">
        <v>842981</v>
      </c>
      <c r="N13" s="5">
        <v>862361</v>
      </c>
      <c r="O13" s="5">
        <v>883996</v>
      </c>
      <c r="P13" s="5">
        <v>895160</v>
      </c>
      <c r="Q13" s="5">
        <v>906166</v>
      </c>
      <c r="R13" s="6">
        <v>912190</v>
      </c>
    </row>
    <row r="14" spans="1:18" ht="15.75" thickBot="1">
      <c r="A14" s="7" t="s">
        <v>12</v>
      </c>
      <c r="B14" s="8">
        <f>pensione_pleqerie!K14+pensione_invaliditeti!K14+pensioni_familjar!K14</f>
        <v>50064</v>
      </c>
      <c r="C14" s="8">
        <f>pensione_pleqerie!L14+pensione_invaliditeti!L14+pensioni_familjar!L14</f>
        <v>51450</v>
      </c>
      <c r="D14" s="8">
        <f>pensione_pleqerie!M14+pensione_invaliditeti!M14+pensioni_familjar!M14</f>
        <v>53353</v>
      </c>
      <c r="E14" s="8">
        <f>pensione_pleqerie!N14+pensione_invaliditeti!N14+pensioni_familjar!N14</f>
        <v>54713</v>
      </c>
      <c r="F14" s="8">
        <f>pensione_pleqerie!O14+pensione_invaliditeti!O14+pensioni_familjar!O14</f>
        <v>56531</v>
      </c>
      <c r="G14" s="8">
        <f>pensione_pleqerie!P14+pensione_invaliditeti!P14+pensioni_familjar!P14</f>
        <v>58233</v>
      </c>
      <c r="H14" s="14">
        <f>pensione_pleqerie!Q14+pensione_invaliditeti!Q14+pensioni_familjar!Q14</f>
        <v>59833</v>
      </c>
      <c r="K14" s="7" t="s">
        <v>12</v>
      </c>
      <c r="L14" s="8">
        <v>188399</v>
      </c>
      <c r="M14" s="8">
        <v>188033</v>
      </c>
      <c r="N14" s="8">
        <v>188795</v>
      </c>
      <c r="O14" s="8">
        <v>189282</v>
      </c>
      <c r="P14" s="8">
        <v>189311</v>
      </c>
      <c r="Q14" s="8">
        <v>188922</v>
      </c>
      <c r="R14" s="9">
        <v>187675</v>
      </c>
    </row>
    <row r="15" spans="1:18" ht="15">
      <c r="A15" s="22" t="s">
        <v>25</v>
      </c>
      <c r="B15" s="18"/>
      <c r="C15" s="18"/>
      <c r="D15" s="18"/>
      <c r="E15" s="18"/>
      <c r="F15" s="18"/>
      <c r="G15" s="18"/>
      <c r="H15" s="18"/>
      <c r="K15" s="22" t="s">
        <v>25</v>
      </c>
      <c r="L15" s="21"/>
      <c r="M15" s="21"/>
      <c r="N15" s="21"/>
      <c r="O15" s="21"/>
      <c r="P15" s="21"/>
      <c r="Q15" s="21"/>
      <c r="R15" s="21"/>
    </row>
    <row r="16" spans="1:18" ht="15">
      <c r="A16" s="22" t="s">
        <v>26</v>
      </c>
      <c r="B16" s="18"/>
      <c r="C16" s="18"/>
      <c r="D16" s="18"/>
      <c r="E16" s="18"/>
      <c r="F16" s="18"/>
      <c r="G16" s="18"/>
      <c r="H16" s="18"/>
      <c r="K16" s="22" t="s">
        <v>26</v>
      </c>
      <c r="L16" s="18"/>
      <c r="M16" s="18"/>
      <c r="N16" s="18"/>
      <c r="O16" s="18"/>
      <c r="P16" s="18"/>
      <c r="Q16" s="18"/>
      <c r="R16" s="18"/>
    </row>
    <row r="17" spans="12:18" ht="15">
      <c r="L17" s="20">
        <f>L3</f>
        <v>138365</v>
      </c>
      <c r="M17" s="20">
        <f>B3</f>
        <v>32083</v>
      </c>
      <c r="O17" s="13">
        <v>17844</v>
      </c>
      <c r="P17" s="6">
        <v>1669</v>
      </c>
      <c r="Q17" s="6">
        <v>1403</v>
      </c>
      <c r="R17" s="20">
        <f>SUM(O17:Q17)</f>
        <v>20916</v>
      </c>
    </row>
    <row r="18" spans="1:18" ht="15.75" thickBot="1">
      <c r="A18" s="10" t="s">
        <v>27</v>
      </c>
      <c r="L18">
        <v>100</v>
      </c>
      <c r="M18">
        <f>M17*100/L17</f>
        <v>23.187222202146497</v>
      </c>
      <c r="R18">
        <f>O17*100/R17</f>
        <v>85.3126792885829</v>
      </c>
    </row>
    <row r="19" spans="1:8" ht="15">
      <c r="A19" s="1" t="s">
        <v>0</v>
      </c>
      <c r="B19" s="2">
        <v>2014</v>
      </c>
      <c r="C19" s="2">
        <v>2015</v>
      </c>
      <c r="D19" s="2">
        <v>2016</v>
      </c>
      <c r="E19" s="2">
        <v>2017</v>
      </c>
      <c r="F19" s="2">
        <v>2018</v>
      </c>
      <c r="G19" s="2">
        <v>2019</v>
      </c>
      <c r="H19" s="3">
        <v>2020</v>
      </c>
    </row>
    <row r="20" spans="1:8" ht="15">
      <c r="A20" s="4" t="s">
        <v>1</v>
      </c>
      <c r="B20" s="5">
        <f>B3*100/L3</f>
        <v>23.187222202146497</v>
      </c>
      <c r="C20" s="5">
        <f aca="true" t="shared" si="0" ref="C20:H20">C3*100/M3</f>
        <v>24.150737221373145</v>
      </c>
      <c r="D20" s="5">
        <f t="shared" si="0"/>
        <v>25.189098240135817</v>
      </c>
      <c r="E20" s="5">
        <f t="shared" si="0"/>
        <v>26.210262808892654</v>
      </c>
      <c r="F20" s="5">
        <f t="shared" si="0"/>
        <v>27.306503032191568</v>
      </c>
      <c r="G20" s="5">
        <f t="shared" si="0"/>
        <v>28.575526831307428</v>
      </c>
      <c r="H20" s="24">
        <f t="shared" si="0"/>
        <v>29.80577647551277</v>
      </c>
    </row>
    <row r="21" spans="1:8" ht="15">
      <c r="A21" s="12" t="s">
        <v>36</v>
      </c>
      <c r="B21" s="5">
        <f aca="true" t="shared" si="1" ref="B21:B31">B4*100/L4</f>
        <v>19.002090741221178</v>
      </c>
      <c r="C21" s="5">
        <f aca="true" t="shared" si="2" ref="C21:C31">C4*100/M4</f>
        <v>19.237385321100916</v>
      </c>
      <c r="D21" s="5">
        <f aca="true" t="shared" si="3" ref="D21:D31">D4*100/N4</f>
        <v>19.672078930394413</v>
      </c>
      <c r="E21" s="5">
        <f aca="true" t="shared" si="4" ref="E21:E31">E4*100/O4</f>
        <v>20.17722230488188</v>
      </c>
      <c r="F21" s="5">
        <f aca="true" t="shared" si="5" ref="F21:F31">F4*100/P4</f>
        <v>20.402192554729798</v>
      </c>
      <c r="G21" s="5">
        <f aca="true" t="shared" si="6" ref="G21:G31">G4*100/Q4</f>
        <v>20.518397679898495</v>
      </c>
      <c r="H21" s="6">
        <f aca="true" t="shared" si="7" ref="H21:H31">H4*100/R4</f>
        <v>20.870314822796725</v>
      </c>
    </row>
    <row r="22" spans="1:8" ht="15">
      <c r="A22" s="4" t="s">
        <v>6</v>
      </c>
      <c r="B22" s="5">
        <f t="shared" si="1"/>
        <v>18.576274600793557</v>
      </c>
      <c r="C22" s="5">
        <f t="shared" si="2"/>
        <v>19.011081172712835</v>
      </c>
      <c r="D22" s="5">
        <f t="shared" si="3"/>
        <v>19.214389287381987</v>
      </c>
      <c r="E22" s="5">
        <f t="shared" si="4"/>
        <v>19.34757689173699</v>
      </c>
      <c r="F22" s="5">
        <f t="shared" si="5"/>
        <v>19.8703322004922</v>
      </c>
      <c r="G22" s="5">
        <f t="shared" si="6"/>
        <v>20.611151817872216</v>
      </c>
      <c r="H22" s="6">
        <f t="shared" si="7"/>
        <v>20.979765708200212</v>
      </c>
    </row>
    <row r="23" spans="1:8" ht="15">
      <c r="A23" s="4" t="s">
        <v>2</v>
      </c>
      <c r="B23" s="5">
        <f t="shared" si="1"/>
        <v>19.623210144977396</v>
      </c>
      <c r="C23" s="5">
        <f t="shared" si="2"/>
        <v>20.347280654784672</v>
      </c>
      <c r="D23" s="5">
        <f t="shared" si="3"/>
        <v>20.93988485741063</v>
      </c>
      <c r="E23" s="5">
        <f t="shared" si="4"/>
        <v>21.477883445163652</v>
      </c>
      <c r="F23" s="5">
        <f t="shared" si="5"/>
        <v>22.103264940977954</v>
      </c>
      <c r="G23" s="5">
        <f t="shared" si="6"/>
        <v>23.012581736857307</v>
      </c>
      <c r="H23" s="6">
        <f t="shared" si="7"/>
        <v>23.896411200210334</v>
      </c>
    </row>
    <row r="24" spans="1:8" ht="15">
      <c r="A24" s="4" t="s">
        <v>3</v>
      </c>
      <c r="B24" s="5">
        <f t="shared" si="1"/>
        <v>21.062678969137767</v>
      </c>
      <c r="C24" s="5">
        <f t="shared" si="2"/>
        <v>21.887659451735125</v>
      </c>
      <c r="D24" s="5">
        <f t="shared" si="3"/>
        <v>22.663277213419853</v>
      </c>
      <c r="E24" s="5">
        <f t="shared" si="4"/>
        <v>23.402114414511107</v>
      </c>
      <c r="F24" s="5">
        <f t="shared" si="5"/>
        <v>24.333411366358266</v>
      </c>
      <c r="G24" s="5">
        <f t="shared" si="6"/>
        <v>25.360396565581997</v>
      </c>
      <c r="H24" s="6">
        <f t="shared" si="7"/>
        <v>26.47918546024154</v>
      </c>
    </row>
    <row r="25" spans="1:11" ht="15">
      <c r="A25" s="4" t="s">
        <v>7</v>
      </c>
      <c r="B25" s="5">
        <f t="shared" si="1"/>
        <v>33.49914458645428</v>
      </c>
      <c r="C25" s="5">
        <f t="shared" si="2"/>
        <v>35.06615701264334</v>
      </c>
      <c r="D25" s="5">
        <f t="shared" si="3"/>
        <v>36.972049924930616</v>
      </c>
      <c r="E25" s="5">
        <f t="shared" si="4"/>
        <v>39.26642521286059</v>
      </c>
      <c r="F25" s="5">
        <f t="shared" si="5"/>
        <v>40.939061914917865</v>
      </c>
      <c r="G25" s="5">
        <f t="shared" si="6"/>
        <v>43.234367895454774</v>
      </c>
      <c r="H25" s="24">
        <f t="shared" si="7"/>
        <v>44.62097844255656</v>
      </c>
      <c r="K25" s="5"/>
    </row>
    <row r="26" spans="1:8" ht="15">
      <c r="A26" s="4" t="s">
        <v>16</v>
      </c>
      <c r="B26" s="5">
        <f t="shared" si="1"/>
        <v>25.427346545804646</v>
      </c>
      <c r="C26" s="5">
        <f t="shared" si="2"/>
        <v>26.3184038413776</v>
      </c>
      <c r="D26" s="5">
        <f t="shared" si="3"/>
        <v>27.048212727637516</v>
      </c>
      <c r="E26" s="5">
        <f t="shared" si="4"/>
        <v>27.702709132259322</v>
      </c>
      <c r="F26" s="5">
        <f t="shared" si="5"/>
        <v>28.671550683297337</v>
      </c>
      <c r="G26" s="5">
        <f t="shared" si="6"/>
        <v>29.837280489769615</v>
      </c>
      <c r="H26" s="24">
        <f t="shared" si="7"/>
        <v>30.825992986898655</v>
      </c>
    </row>
    <row r="27" spans="1:8" ht="15">
      <c r="A27" s="4" t="s">
        <v>8</v>
      </c>
      <c r="B27" s="5">
        <f t="shared" si="1"/>
        <v>21.075362740816228</v>
      </c>
      <c r="C27" s="5">
        <f t="shared" si="2"/>
        <v>20.949885600413314</v>
      </c>
      <c r="D27" s="5">
        <f t="shared" si="3"/>
        <v>21.02464837416257</v>
      </c>
      <c r="E27" s="5">
        <f t="shared" si="4"/>
        <v>21.212238674832676</v>
      </c>
      <c r="F27" s="5">
        <f t="shared" si="5"/>
        <v>21.16092644332454</v>
      </c>
      <c r="G27" s="5">
        <f t="shared" si="6"/>
        <v>21.24542610171289</v>
      </c>
      <c r="H27" s="6">
        <f t="shared" si="7"/>
        <v>21.37038231972899</v>
      </c>
    </row>
    <row r="28" spans="1:8" ht="15">
      <c r="A28" s="4" t="s">
        <v>9</v>
      </c>
      <c r="B28" s="5">
        <f t="shared" si="1"/>
        <v>20.19054987900993</v>
      </c>
      <c r="C28" s="5">
        <f t="shared" si="2"/>
        <v>20.92462651046385</v>
      </c>
      <c r="D28" s="5">
        <f t="shared" si="3"/>
        <v>21.444903463830908</v>
      </c>
      <c r="E28" s="5">
        <f t="shared" si="4"/>
        <v>22.07255520504732</v>
      </c>
      <c r="F28" s="5">
        <f t="shared" si="5"/>
        <v>22.651863093574025</v>
      </c>
      <c r="G28" s="5">
        <f t="shared" si="6"/>
        <v>23.666666666666668</v>
      </c>
      <c r="H28" s="6">
        <f t="shared" si="7"/>
        <v>24.422015611793366</v>
      </c>
    </row>
    <row r="29" spans="1:8" ht="15">
      <c r="A29" s="4" t="s">
        <v>10</v>
      </c>
      <c r="B29" s="5">
        <f t="shared" si="1"/>
        <v>21.930771107399554</v>
      </c>
      <c r="C29" s="5">
        <f t="shared" si="2"/>
        <v>22.47582886072095</v>
      </c>
      <c r="D29" s="5">
        <f t="shared" si="3"/>
        <v>23.037263615551836</v>
      </c>
      <c r="E29" s="5">
        <f t="shared" si="4"/>
        <v>23.523615325326595</v>
      </c>
      <c r="F29" s="5">
        <f t="shared" si="5"/>
        <v>24.12922940437172</v>
      </c>
      <c r="G29" s="5">
        <f t="shared" si="6"/>
        <v>24.52314169004085</v>
      </c>
      <c r="H29" s="6">
        <f t="shared" si="7"/>
        <v>25.09471185787389</v>
      </c>
    </row>
    <row r="30" spans="1:8" ht="15">
      <c r="A30" s="4" t="s">
        <v>11</v>
      </c>
      <c r="B30" s="5">
        <f t="shared" si="1"/>
        <v>16.15654719589139</v>
      </c>
      <c r="C30" s="5">
        <f t="shared" si="2"/>
        <v>16.4469899084321</v>
      </c>
      <c r="D30" s="5">
        <f t="shared" si="3"/>
        <v>16.54875394411389</v>
      </c>
      <c r="E30" s="5">
        <f t="shared" si="4"/>
        <v>16.661840098823976</v>
      </c>
      <c r="F30" s="5">
        <f t="shared" si="5"/>
        <v>17.002770454443898</v>
      </c>
      <c r="G30" s="5">
        <f t="shared" si="6"/>
        <v>17.437864585517445</v>
      </c>
      <c r="H30" s="6">
        <f t="shared" si="7"/>
        <v>17.835319396178427</v>
      </c>
    </row>
    <row r="31" spans="1:8" ht="15.75" thickBot="1">
      <c r="A31" s="7" t="s">
        <v>12</v>
      </c>
      <c r="B31" s="8">
        <f t="shared" si="1"/>
        <v>26.573389455358043</v>
      </c>
      <c r="C31" s="8">
        <f t="shared" si="2"/>
        <v>27.36221833401584</v>
      </c>
      <c r="D31" s="8">
        <f t="shared" si="3"/>
        <v>28.259752641754282</v>
      </c>
      <c r="E31" s="8">
        <f t="shared" si="4"/>
        <v>28.90554833528809</v>
      </c>
      <c r="F31" s="8">
        <f t="shared" si="5"/>
        <v>29.861444923961102</v>
      </c>
      <c r="G31" s="8">
        <f t="shared" si="6"/>
        <v>30.823832057674597</v>
      </c>
      <c r="H31" s="25">
        <f t="shared" si="7"/>
        <v>31.88117756760357</v>
      </c>
    </row>
    <row r="32" ht="15">
      <c r="A32" s="22" t="s">
        <v>25</v>
      </c>
    </row>
    <row r="33" ht="15">
      <c r="A33" s="22" t="s">
        <v>26</v>
      </c>
    </row>
    <row r="34" ht="15">
      <c r="K34" t="s">
        <v>25</v>
      </c>
    </row>
    <row r="35" ht="15">
      <c r="K35" t="s">
        <v>26</v>
      </c>
    </row>
    <row r="37" ht="15">
      <c r="A37" s="10" t="s">
        <v>39</v>
      </c>
    </row>
    <row r="39" spans="1:8" ht="15">
      <c r="A39" s="38"/>
      <c r="B39" s="48">
        <v>2014</v>
      </c>
      <c r="C39" s="48">
        <v>2015</v>
      </c>
      <c r="D39" s="48">
        <v>2016</v>
      </c>
      <c r="E39" s="49">
        <v>2017</v>
      </c>
      <c r="F39" s="49">
        <v>2018</v>
      </c>
      <c r="G39" s="49">
        <v>2019</v>
      </c>
      <c r="H39" s="49">
        <v>2020</v>
      </c>
    </row>
    <row r="40" spans="1:8" ht="15.75" thickBot="1">
      <c r="A40" s="42" t="s">
        <v>29</v>
      </c>
      <c r="B40" s="43">
        <v>460437</v>
      </c>
      <c r="C40" s="43">
        <v>474340</v>
      </c>
      <c r="D40" s="43">
        <v>487862</v>
      </c>
      <c r="E40" s="44">
        <v>497998</v>
      </c>
      <c r="F40" s="44">
        <v>512384</v>
      </c>
      <c r="G40" s="44">
        <v>528952</v>
      </c>
      <c r="H40" s="44">
        <v>543957</v>
      </c>
    </row>
    <row r="41" spans="1:8" ht="15.75" thickBot="1">
      <c r="A41" s="45" t="s">
        <v>31</v>
      </c>
      <c r="B41" s="46">
        <v>68578</v>
      </c>
      <c r="C41" s="46">
        <v>69652</v>
      </c>
      <c r="D41" s="46">
        <v>69173</v>
      </c>
      <c r="E41" s="47">
        <v>69480</v>
      </c>
      <c r="F41" s="47">
        <v>69947</v>
      </c>
      <c r="G41" s="47">
        <v>70266</v>
      </c>
      <c r="H41" s="47">
        <v>69370</v>
      </c>
    </row>
    <row r="42" spans="1:8" ht="15.75" thickBot="1">
      <c r="A42" s="40" t="s">
        <v>33</v>
      </c>
      <c r="B42" s="47">
        <v>56184</v>
      </c>
      <c r="C42" s="47">
        <v>54809</v>
      </c>
      <c r="D42" s="47">
        <v>54328</v>
      </c>
      <c r="E42" s="47">
        <v>53540</v>
      </c>
      <c r="F42" s="47">
        <v>53272</v>
      </c>
      <c r="G42" s="47">
        <v>52151</v>
      </c>
      <c r="H42" s="47">
        <v>52220</v>
      </c>
    </row>
    <row r="43" spans="1:8" ht="15.75" thickBot="1">
      <c r="A43" s="39" t="s">
        <v>34</v>
      </c>
      <c r="B43" s="41">
        <f>SUM(B40:B42)</f>
        <v>585199</v>
      </c>
      <c r="C43" s="41">
        <f>SUM(C40:C42)</f>
        <v>598801</v>
      </c>
      <c r="D43" s="41">
        <f>SUM(D40:D42)</f>
        <v>611363</v>
      </c>
      <c r="E43" s="41">
        <f>SUM(E40:E42)</f>
        <v>621018</v>
      </c>
      <c r="F43" s="41">
        <f>SUM(F40:F42)</f>
        <v>635603</v>
      </c>
      <c r="G43" s="41">
        <f>SUM(G40:G42)</f>
        <v>651369</v>
      </c>
      <c r="H43" s="41">
        <f>SUM(H40:H42)</f>
        <v>665547</v>
      </c>
    </row>
    <row r="44" spans="1:8" ht="15.75" thickBot="1">
      <c r="A44" s="39" t="s">
        <v>35</v>
      </c>
      <c r="H44" s="50">
        <f>(H43-B43)/B43</f>
        <v>0.13730030297386017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2022-01-29T18:53:20Z</dcterms:created>
  <dcterms:modified xsi:type="dcterms:W3CDTF">2022-02-02T17:10:53Z</dcterms:modified>
  <cp:category/>
  <cp:version/>
  <cp:contentType/>
  <cp:contentStatus/>
</cp:coreProperties>
</file>