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firstSheet="7" activeTab="10"/>
  </bookViews>
  <sheets>
    <sheet name="paga dhe shperblime" sheetId="1" r:id="rId1"/>
    <sheet name="TR nga bonuse" sheetId="2" r:id="rId2"/>
    <sheet name="keshilltar-anetar bordesh" sheetId="3" r:id="rId3"/>
    <sheet name="interesa bankare" sheetId="4" r:id="rId4"/>
    <sheet name="TR nga qerate" sheetId="5" r:id="rId5"/>
    <sheet name="TR nga bizneset" sheetId="6" r:id="rId6"/>
    <sheet name="TR nga celje trashegimi" sheetId="7" r:id="rId7"/>
    <sheet name="TR nga publikime" sheetId="8" r:id="rId8"/>
    <sheet name="TR te familjareve" sheetId="9" r:id="rId9"/>
    <sheet name="TR Detyrime dhe te Tjera" sheetId="10" r:id="rId10"/>
    <sheet name="TR nga vendim gjyqesor" sheetId="11" r:id="rId11"/>
    <sheet name="TR Totale 2016" sheetId="12" r:id="rId12"/>
  </sheets>
  <definedNames/>
  <calcPr fullCalcOnLoad="1"/>
</workbook>
</file>

<file path=xl/sharedStrings.xml><?xml version="1.0" encoding="utf-8"?>
<sst xmlns="http://schemas.openxmlformats.org/spreadsheetml/2006/main" count="1615" uniqueCount="738">
  <si>
    <t>Sali</t>
  </si>
  <si>
    <t>BERISHA</t>
  </si>
  <si>
    <t>Ridvan</t>
  </si>
  <si>
    <t>BODE</t>
  </si>
  <si>
    <t>Alban</t>
  </si>
  <si>
    <t>ZENELI</t>
  </si>
  <si>
    <t>BUMÇI</t>
  </si>
  <si>
    <t>Besnik</t>
  </si>
  <si>
    <t>BARAJ</t>
  </si>
  <si>
    <t>Bujar</t>
  </si>
  <si>
    <t>KLLOGJRI</t>
  </si>
  <si>
    <t>Arben</t>
  </si>
  <si>
    <t>ÇUKO</t>
  </si>
  <si>
    <t>Mesila</t>
  </si>
  <si>
    <t>DODA</t>
  </si>
  <si>
    <t>Luan</t>
  </si>
  <si>
    <t>DUZHA</t>
  </si>
  <si>
    <t>RAMA</t>
  </si>
  <si>
    <t>Taulant</t>
  </si>
  <si>
    <t>BALLA</t>
  </si>
  <si>
    <t>Xhemal</t>
  </si>
  <si>
    <t>QEFALIA</t>
  </si>
  <si>
    <t>Mhill</t>
  </si>
  <si>
    <t>FUFI</t>
  </si>
  <si>
    <t>Mimoza</t>
  </si>
  <si>
    <t>HAJDARMATAJ</t>
  </si>
  <si>
    <t>HAFIZI</t>
  </si>
  <si>
    <t>Pandeli</t>
  </si>
  <si>
    <t>MAJKO</t>
  </si>
  <si>
    <t>Eduart</t>
  </si>
  <si>
    <t>NDOCAJ</t>
  </si>
  <si>
    <t>Eleina</t>
  </si>
  <si>
    <t>QIRICI</t>
  </si>
  <si>
    <t>Enkelejda</t>
  </si>
  <si>
    <t>SHKRELI</t>
  </si>
  <si>
    <t>Fatmir</t>
  </si>
  <si>
    <t>TOÇI</t>
  </si>
  <si>
    <t xml:space="preserve"> </t>
  </si>
  <si>
    <t>Jozefina</t>
  </si>
  <si>
    <t>TOPALLI</t>
  </si>
  <si>
    <t>Gentian</t>
  </si>
  <si>
    <t>BEJKO</t>
  </si>
  <si>
    <t>CANI</t>
  </si>
  <si>
    <t>Silva</t>
  </si>
  <si>
    <t>CAKA</t>
  </si>
  <si>
    <t>Vasilika</t>
  </si>
  <si>
    <t>HYSI</t>
  </si>
  <si>
    <t>Vladimir</t>
  </si>
  <si>
    <t>KOSTA</t>
  </si>
  <si>
    <t>Oerd</t>
  </si>
  <si>
    <t>BYLYKBASHI</t>
  </si>
  <si>
    <t>Emri</t>
  </si>
  <si>
    <t>Mbiemri</t>
  </si>
  <si>
    <t>Anastas</t>
  </si>
  <si>
    <t>ANGJELI</t>
  </si>
  <si>
    <t>IDRIZI</t>
  </si>
  <si>
    <t>Edlira</t>
  </si>
  <si>
    <t>Eduard</t>
  </si>
  <si>
    <t>HALIMI</t>
  </si>
  <si>
    <t>Flamur</t>
  </si>
  <si>
    <t>RULI</t>
  </si>
  <si>
    <t>Majlinda</t>
  </si>
  <si>
    <t>BREGU</t>
  </si>
  <si>
    <t>RISTANI</t>
  </si>
  <si>
    <t>Astrit</t>
  </si>
  <si>
    <t>VELIAJ</t>
  </si>
  <si>
    <t>Bedri</t>
  </si>
  <si>
    <t>HOXHA</t>
  </si>
  <si>
    <t>Ben</t>
  </si>
  <si>
    <t>BLUSHI</t>
  </si>
  <si>
    <t>Monika</t>
  </si>
  <si>
    <t>KRYEMADHI</t>
  </si>
  <si>
    <t>Liljana</t>
  </si>
  <si>
    <t>ELMAZI</t>
  </si>
  <si>
    <t>Valentina</t>
  </si>
  <si>
    <t>LESKAJ</t>
  </si>
  <si>
    <t>Florjon</t>
  </si>
  <si>
    <t>MIMA</t>
  </si>
  <si>
    <t>Helidon</t>
  </si>
  <si>
    <t>BUSHATI</t>
  </si>
  <si>
    <t>Igli</t>
  </si>
  <si>
    <t>CARA</t>
  </si>
  <si>
    <t>Dashamir</t>
  </si>
  <si>
    <t>SHEHI</t>
  </si>
  <si>
    <t>XHAFAJ</t>
  </si>
  <si>
    <t>Edmond</t>
  </si>
  <si>
    <t>SPAHO</t>
  </si>
  <si>
    <t>SELAMI</t>
  </si>
  <si>
    <t>Nard</t>
  </si>
  <si>
    <t>NDOKA</t>
  </si>
  <si>
    <t>Keltis</t>
  </si>
  <si>
    <t>KRUJA</t>
  </si>
  <si>
    <t>SPAHIU</t>
  </si>
  <si>
    <t>SHEHU</t>
  </si>
  <si>
    <t>Mira</t>
  </si>
  <si>
    <t>Artan</t>
  </si>
  <si>
    <t>GAÇI</t>
  </si>
  <si>
    <t>Tom</t>
  </si>
  <si>
    <t>DOSHI</t>
  </si>
  <si>
    <t>Vexhi</t>
  </si>
  <si>
    <t>MUÇMATAJ</t>
  </si>
  <si>
    <t>Fidel</t>
  </si>
  <si>
    <t>YLLI</t>
  </si>
  <si>
    <t>BZHETAJ</t>
  </si>
  <si>
    <t>KAMBERI</t>
  </si>
  <si>
    <t>SHALSI</t>
  </si>
  <si>
    <t>Kozma</t>
  </si>
  <si>
    <t>DASHI</t>
  </si>
  <si>
    <t>Paulin</t>
  </si>
  <si>
    <t>Piro</t>
  </si>
  <si>
    <t>KAPURANI</t>
  </si>
  <si>
    <t>Ervin</t>
  </si>
  <si>
    <t>TROPLINI</t>
  </si>
  <si>
    <t>PEZA</t>
  </si>
  <si>
    <t>Ilir</t>
  </si>
  <si>
    <t>META</t>
  </si>
  <si>
    <t>MEDIU</t>
  </si>
  <si>
    <t>IMAMI</t>
  </si>
  <si>
    <t>Adelina</t>
  </si>
  <si>
    <t>RISTA</t>
  </si>
  <si>
    <t>Agron</t>
  </si>
  <si>
    <t>ÇELA</t>
  </si>
  <si>
    <t>DUKA</t>
  </si>
  <si>
    <t>Albina</t>
  </si>
  <si>
    <t>DEDA</t>
  </si>
  <si>
    <t>Andrea</t>
  </si>
  <si>
    <t>MARTO</t>
  </si>
  <si>
    <t>Anila</t>
  </si>
  <si>
    <t>AGALLIU</t>
  </si>
  <si>
    <t>Antoneta</t>
  </si>
  <si>
    <t>Aqif</t>
  </si>
  <si>
    <t>RAKIPI</t>
  </si>
  <si>
    <t>MIHAJ</t>
  </si>
  <si>
    <t>Blerina</t>
  </si>
  <si>
    <t>GJYLAMETI</t>
  </si>
  <si>
    <t>DERVENI</t>
  </si>
  <si>
    <t>PATOZI</t>
  </si>
  <si>
    <t>Gerti</t>
  </si>
  <si>
    <t>BOGDANI</t>
  </si>
  <si>
    <t>Gjergji</t>
  </si>
  <si>
    <t>PAPA</t>
  </si>
  <si>
    <t>REHOVICA</t>
  </si>
  <si>
    <t>Gramoz</t>
  </si>
  <si>
    <t>RUÇI</t>
  </si>
  <si>
    <t>Ilirian</t>
  </si>
  <si>
    <t>PENDAVINJI</t>
  </si>
  <si>
    <t>Irma</t>
  </si>
  <si>
    <t>Jorida</t>
  </si>
  <si>
    <t>TABAKU</t>
  </si>
  <si>
    <t>Kastriot</t>
  </si>
  <si>
    <t>ISLAMI</t>
  </si>
  <si>
    <t>Klodiana</t>
  </si>
  <si>
    <t>BOÇI</t>
  </si>
  <si>
    <t>Luljeta</t>
  </si>
  <si>
    <t>ARAPI</t>
  </si>
  <si>
    <t>Sadri</t>
  </si>
  <si>
    <t>ABAZI</t>
  </si>
  <si>
    <t>Spartak</t>
  </si>
  <si>
    <t>BRAHO</t>
  </si>
  <si>
    <t>Parid</t>
  </si>
  <si>
    <t>LUTAJ</t>
  </si>
  <si>
    <t>Pjerin</t>
  </si>
  <si>
    <t>NDREU</t>
  </si>
  <si>
    <t>Rakip</t>
  </si>
  <si>
    <t>SULI</t>
  </si>
  <si>
    <t>Ulsi</t>
  </si>
  <si>
    <t>MANJA</t>
  </si>
  <si>
    <t>Vangjel</t>
  </si>
  <si>
    <t>DULE</t>
  </si>
  <si>
    <t>Musa</t>
  </si>
  <si>
    <t>ULQINI</t>
  </si>
  <si>
    <t>Namik</t>
  </si>
  <si>
    <t>DOKLE</t>
  </si>
  <si>
    <t>KOPLIKU</t>
  </si>
  <si>
    <t>Olta</t>
  </si>
  <si>
    <t>XHAÇKA</t>
  </si>
  <si>
    <t>Omer</t>
  </si>
  <si>
    <t>MAMO</t>
  </si>
  <si>
    <t>Edi</t>
  </si>
  <si>
    <t>PALOKA</t>
  </si>
  <si>
    <t>Erjeta</t>
  </si>
  <si>
    <t>ALHYSA</t>
  </si>
  <si>
    <t>Evis</t>
  </si>
  <si>
    <t>KUSHI</t>
  </si>
  <si>
    <t>Anduel</t>
  </si>
  <si>
    <t>XHINDI</t>
  </si>
  <si>
    <t>Arta</t>
  </si>
  <si>
    <t>DADE</t>
  </si>
  <si>
    <t>Asllan</t>
  </si>
  <si>
    <t>DOGJANI</t>
  </si>
  <si>
    <t>Albana</t>
  </si>
  <si>
    <t>VOKSHI</t>
  </si>
  <si>
    <t>DHIMA</t>
  </si>
  <si>
    <t>Arbjola</t>
  </si>
  <si>
    <t>Blendi</t>
  </si>
  <si>
    <t>KLOSI</t>
  </si>
  <si>
    <t>ÇEKREZI</t>
  </si>
  <si>
    <t>Esmeralda</t>
  </si>
  <si>
    <t>SHKJAU</t>
  </si>
  <si>
    <t>Genc</t>
  </si>
  <si>
    <t>POLLO</t>
  </si>
  <si>
    <t>Gent</t>
  </si>
  <si>
    <t>STRAZIMIRI</t>
  </si>
  <si>
    <t>Kejdi</t>
  </si>
  <si>
    <t>MEHMETAJ</t>
  </si>
  <si>
    <t>Mirela</t>
  </si>
  <si>
    <t>FERRACAKU</t>
  </si>
  <si>
    <t>STERKAJ</t>
  </si>
  <si>
    <t>Petrit</t>
  </si>
  <si>
    <t>VASILI</t>
  </si>
  <si>
    <t>Robert</t>
  </si>
  <si>
    <t>BITRI</t>
  </si>
  <si>
    <t>TAVO</t>
  </si>
  <si>
    <t>Ylli</t>
  </si>
  <si>
    <t>Komentet dhe Analiza: ODA</t>
  </si>
  <si>
    <r>
      <t xml:space="preserve">Burimi: rubrika </t>
    </r>
    <r>
      <rPr>
        <b/>
        <u val="single"/>
        <sz val="10"/>
        <color indexed="8"/>
        <rFont val="Arial"/>
        <family val="2"/>
      </rPr>
      <t>Para dhe Pushtet</t>
    </r>
    <r>
      <rPr>
        <b/>
        <sz val="10"/>
        <color indexed="8"/>
        <rFont val="Arial"/>
        <family val="2"/>
      </rPr>
      <t xml:space="preserve">, portali </t>
    </r>
    <r>
      <rPr>
        <b/>
        <u val="single"/>
        <sz val="10"/>
        <color indexed="8"/>
        <rFont val="Arial"/>
        <family val="2"/>
      </rPr>
      <t>Spending data Albania</t>
    </r>
  </si>
  <si>
    <t>Përshkrimi</t>
  </si>
  <si>
    <t>Alfred</t>
  </si>
  <si>
    <t>ÇELAJ</t>
  </si>
  <si>
    <t>NOKAJ</t>
  </si>
  <si>
    <t xml:space="preserve">Gjovalin </t>
  </si>
  <si>
    <t>Gledion</t>
  </si>
  <si>
    <t>Luçiano</t>
  </si>
  <si>
    <t>Myqerem</t>
  </si>
  <si>
    <t>TAFAJ</t>
  </si>
  <si>
    <r>
      <t>P</t>
    </r>
    <r>
      <rPr>
        <sz val="10"/>
        <color indexed="8"/>
        <rFont val="Calibri"/>
        <family val="2"/>
      </rPr>
      <t>ë</t>
    </r>
    <r>
      <rPr>
        <sz val="10"/>
        <color indexed="8"/>
        <rFont val="Arial"/>
        <family val="2"/>
      </rPr>
      <t>rparim</t>
    </r>
  </si>
  <si>
    <t>Roland</t>
  </si>
  <si>
    <t>KETA</t>
  </si>
  <si>
    <r>
      <t>Shk</t>
    </r>
    <r>
      <rPr>
        <sz val="10"/>
        <color indexed="8"/>
        <rFont val="Calibri"/>
        <family val="2"/>
      </rPr>
      <t>ë</t>
    </r>
    <r>
      <rPr>
        <sz val="10"/>
        <color indexed="8"/>
        <rFont val="Arial"/>
        <family val="2"/>
      </rPr>
      <t>lqim</t>
    </r>
  </si>
  <si>
    <r>
      <t>Shp</t>
    </r>
    <r>
      <rPr>
        <sz val="10"/>
        <color indexed="8"/>
        <rFont val="Calibri"/>
        <family val="2"/>
      </rPr>
      <t>ë</t>
    </r>
    <r>
      <rPr>
        <sz val="10"/>
        <color indexed="8"/>
        <rFont val="Arial"/>
        <family val="2"/>
      </rPr>
      <t>tim</t>
    </r>
  </si>
  <si>
    <t>Tahir</t>
  </si>
  <si>
    <t>MUHEDINI</t>
  </si>
  <si>
    <t>ZIÇISHTI</t>
  </si>
  <si>
    <t>Kostandin Rista</t>
  </si>
  <si>
    <t>Belma Çela</t>
  </si>
  <si>
    <t>Fatbjana Duka</t>
  </si>
  <si>
    <t>Pjerin Deda</t>
  </si>
  <si>
    <t xml:space="preserve">Aldo </t>
  </si>
  <si>
    <t>Ilda Zhulali</t>
  </si>
  <si>
    <t>Mirela Ndini</t>
  </si>
  <si>
    <t>Greta Angjeli</t>
  </si>
  <si>
    <t>Mirela Marto</t>
  </si>
  <si>
    <t>Panajot Dhima</t>
  </si>
  <si>
    <t>Qamile Rakipi</t>
  </si>
  <si>
    <t>Eglantina Çuko</t>
  </si>
  <si>
    <t>Najada Hamzaj</t>
  </si>
  <si>
    <t>Të ardhura nga qira ap., 5 600 euro dhe 9 300 dollar.</t>
  </si>
  <si>
    <t>Alketa Zazo</t>
  </si>
  <si>
    <t>Amantja Patozi</t>
  </si>
  <si>
    <t>Adelina Veliaj</t>
  </si>
  <si>
    <t>Bashkim</t>
  </si>
  <si>
    <t>FINO</t>
  </si>
  <si>
    <t>Të ardhura nga qira ap, 21 600 euro, të pa arkëtuara akoma.</t>
  </si>
  <si>
    <t>Diana Fino</t>
  </si>
  <si>
    <t>Natasha Mihaj</t>
  </si>
  <si>
    <t>Eva Blushi</t>
  </si>
  <si>
    <t>Edlira Baraj</t>
  </si>
  <si>
    <t>Kostika Gjylameti</t>
  </si>
  <si>
    <t>Nora Klosi</t>
  </si>
  <si>
    <t>Myzejene Derveni</t>
  </si>
  <si>
    <t>Anila Çela</t>
  </si>
  <si>
    <t>Damian</t>
  </si>
  <si>
    <t>GJIKNURI</t>
  </si>
  <si>
    <t>Rovena Gjiknuri</t>
  </si>
  <si>
    <t>Dhurata</t>
  </si>
  <si>
    <t>ÇUPI</t>
  </si>
  <si>
    <t>Ditmir</t>
  </si>
  <si>
    <t>Aida Bushati</t>
  </si>
  <si>
    <t>Dasara Mema</t>
  </si>
  <si>
    <t>Lindita Rama</t>
  </si>
  <si>
    <t>Egla Spaho</t>
  </si>
  <si>
    <t>LEKA</t>
  </si>
  <si>
    <t>Matilda Leka</t>
  </si>
  <si>
    <t>Të ardhura nga qiraja e zyrës te kullat binjake, 20 400 euro.</t>
  </si>
  <si>
    <t>Lea Kilica</t>
  </si>
  <si>
    <t>Të ardhura nga qira apartamente në USA, 20 700 dollar.</t>
  </si>
  <si>
    <t>Ilva Tare</t>
  </si>
  <si>
    <t>Eranda Shalsi</t>
  </si>
  <si>
    <t>Migena Bejko</t>
  </si>
  <si>
    <t>Edmond Qirici</t>
  </si>
  <si>
    <t>Artan Shkreli</t>
  </si>
  <si>
    <t>Muhamed Alhysa</t>
  </si>
  <si>
    <t>KOÇI</t>
  </si>
  <si>
    <t>Jonita Bushati</t>
  </si>
  <si>
    <t>Florenc Kushi</t>
  </si>
  <si>
    <t>Zhulieta Mediu</t>
  </si>
  <si>
    <t>Irena Toçi</t>
  </si>
  <si>
    <t>Mimoza Xhafaj</t>
  </si>
  <si>
    <t>Anita Ylli</t>
  </si>
  <si>
    <t>Eva Noka</t>
  </si>
  <si>
    <t>Belinda Celaj</t>
  </si>
  <si>
    <t>Greta Mima</t>
  </si>
  <si>
    <t>Rezana Ruli</t>
  </si>
  <si>
    <t>Anila Bejko</t>
  </si>
  <si>
    <t>Liljana Papa</t>
  </si>
  <si>
    <t>Edlira Rehovica</t>
  </si>
  <si>
    <t>Ardiola Bushati</t>
  </si>
  <si>
    <t>Rezarta Cara</t>
  </si>
  <si>
    <t>Monika Kryemadhi</t>
  </si>
  <si>
    <t>XHAKOLLI</t>
  </si>
  <si>
    <t>Elia Pendavinji</t>
  </si>
  <si>
    <t>Ilir Kopliku</t>
  </si>
  <si>
    <t>Irena Islami</t>
  </si>
  <si>
    <t>Erla Mëhilli</t>
  </si>
  <si>
    <t>Eduard Spahiu</t>
  </si>
  <si>
    <t>Eglantina Dashi</t>
  </si>
  <si>
    <t>Nikollaq Billa</t>
  </si>
  <si>
    <t>Matilda Duzha</t>
  </si>
  <si>
    <t>Pëllumb Arapi</t>
  </si>
  <si>
    <t>Namik Ajazi</t>
  </si>
  <si>
    <t>Enkel Demi</t>
  </si>
  <si>
    <t>Hasan Hafizi</t>
  </si>
  <si>
    <t>Arben Hajdarmataj</t>
  </si>
  <si>
    <t>Ilir Meta</t>
  </si>
  <si>
    <t>Qefsere Dokle</t>
  </si>
  <si>
    <t>Kozeta Ndoka</t>
  </si>
  <si>
    <t>Vilma Fora</t>
  </si>
  <si>
    <t>Të ardhura nga qiraja e banesës, 1 300 euro në muaj.</t>
  </si>
  <si>
    <t>Jola Bode</t>
  </si>
  <si>
    <t>Sanie Abazi</t>
  </si>
  <si>
    <t>Liri Berisha</t>
  </si>
  <si>
    <t>Saimir</t>
  </si>
  <si>
    <t>TAHIRI</t>
  </si>
  <si>
    <t>Fatlinda Tahiri</t>
  </si>
  <si>
    <t>1) Të ardhura nga qira për periudhën Maj-Dhjetor 2016, vlera 36 176 euro.          
2) Kthim shume nga qiraja në vlerën 87 219 euro, të cilën deri më 21.04.2016 qiramarrësi bënte derdhje në llogarinë bankare të bashkëshortes për llogari të zotit Gaçi.</t>
  </si>
  <si>
    <t>Xhovana Doshi</t>
  </si>
  <si>
    <t>Lorenza Pietra Benati</t>
  </si>
  <si>
    <t>Frida Mucmataj</t>
  </si>
  <si>
    <t>Name</t>
  </si>
  <si>
    <t>Surname</t>
  </si>
  <si>
    <t>Description</t>
  </si>
  <si>
    <t>Total (in lek)</t>
  </si>
  <si>
    <t>Income from dividends</t>
  </si>
  <si>
    <t>US based business income</t>
  </si>
  <si>
    <t>Members of the Parliament income from businesses and entreprises, 2016</t>
  </si>
  <si>
    <t>1) Dividend income from shares in the  Euro-Group-Themele-Speciale shpk company, Euro 20,000 .
2) Dividend income from shares in the Derveni shpk company, ALL 500,000.</t>
  </si>
  <si>
    <r>
      <t>Source: Money and Power section in the</t>
    </r>
    <r>
      <rPr>
        <b/>
        <sz val="10"/>
        <color indexed="8"/>
        <rFont val="Arial"/>
        <family val="2"/>
      </rPr>
      <t xml:space="preserve"> </t>
    </r>
    <r>
      <rPr>
        <b/>
        <u val="single"/>
        <sz val="10"/>
        <color indexed="8"/>
        <rFont val="Arial"/>
        <family val="2"/>
      </rPr>
      <t>Spending data Albania</t>
    </r>
  </si>
  <si>
    <t>Comments and Analyses: ODA</t>
  </si>
  <si>
    <t>Members of the Parliament inherited income in 2016</t>
  </si>
  <si>
    <t>1) Profitted off his fathers' inheritance, Mr. Shyqyri Spaho, dated 20.04.2016, a 64 m2 apartment.
2) Profitted off his fathers' inheritance, Mr. Shyqyri Spaho, dated 20.04.2016, forty paintings,each worth no more then 20 000 lek.
3) Profitted off his fathers' inheritance, Mr. Shyqyri Spaho, dated 20.04.2016, a bank deposit of 443 200 lek.</t>
  </si>
  <si>
    <t>Profitted off his fathers' inheritance 1/3 of a 66.7 m2 apartment, worth 833 970 lek.</t>
  </si>
  <si>
    <t xml:space="preserve"> Profitted off his fathers' inheritance dated 23.04.2016, a bank account holding 240 577 lek.</t>
  </si>
  <si>
    <t>*the USD exchange rate in 2016 is  is calculated at 125,whereas the Euro's exchange rate at 139</t>
  </si>
  <si>
    <t>Total Family income (in lek)</t>
  </si>
  <si>
    <t>Spouse</t>
  </si>
  <si>
    <t>Members of the Parliament income from publishing and royalties in 2016</t>
  </si>
  <si>
    <t>Members of the Parliament rental income in 2016</t>
  </si>
  <si>
    <t>Decription</t>
  </si>
  <si>
    <t>MP salary</t>
  </si>
  <si>
    <t>Salary, bonuses and work related income (Lek)</t>
  </si>
  <si>
    <t xml:space="preserve">Members of the Parliament income from salary and bonusses in 2016   </t>
  </si>
  <si>
    <t>1) Income from salary and other financial benefits as an MP, 2 545 441 lek.
2) Income from teaching at the Mediterranean Private High School of Albania, 2 046 120 ALL.
3) Income from teaching at UNS Macedonia, $ 4,000.
4) Income from thesis supervision at Iliria College Kosovo, 2,300 euros.</t>
  </si>
  <si>
    <t xml:space="preserve"> Income from salary and other financial benefits as an MP, 3 398 178 lek.</t>
  </si>
  <si>
    <t xml:space="preserve"> Income from salary and other financial benefits as an MP, 3 379 659 lek.</t>
  </si>
  <si>
    <t xml:space="preserve"> Income from salary and other financial benefits as an MP, 3 187 555 lek.</t>
  </si>
  <si>
    <t xml:space="preserve"> Income from salary and other financial benefits as an MP, 3 215 844 lek.</t>
  </si>
  <si>
    <t xml:space="preserve"> Income from salary and other financial benefits as an MP, 3 216 451 lek.</t>
  </si>
  <si>
    <t xml:space="preserve"> Income from salary and other financial benefits as an MP, 3 312 610 lek.</t>
  </si>
  <si>
    <t xml:space="preserve"> Income from salary and other financial benefits as an MP, 3 170 287 lek.</t>
  </si>
  <si>
    <t xml:space="preserve"> Income from salary and other financial benefits as an MP, 3 073 020 lek.</t>
  </si>
  <si>
    <t xml:space="preserve"> Income from salary and other financial benefits as an MP, 3 042 841 lek.</t>
  </si>
  <si>
    <t xml:space="preserve"> Income from salary and other financial benefits as an MP, 3 036 741 lek.</t>
  </si>
  <si>
    <t xml:space="preserve"> Income from salary and other financial benefits as an MP, 3 030 164 lek.</t>
  </si>
  <si>
    <t xml:space="preserve"> Income from salary and other financial benefits as an MP, 3 011 601 lek.</t>
  </si>
  <si>
    <t xml:space="preserve"> Income from salary and other financial benefits as an MP, 2 972 991 lek.</t>
  </si>
  <si>
    <t xml:space="preserve"> Income from salary and other financial benefits as an MP, 2 954 441 lek.</t>
  </si>
  <si>
    <t xml:space="preserve"> Income from salary and other financial benefits as an MP, 2 949 082 lek.</t>
  </si>
  <si>
    <t xml:space="preserve"> Income from salary and other financial benefits as an MP, 2 947 641 lek.</t>
  </si>
  <si>
    <t xml:space="preserve"> Income from salary and other financial benefits as an MP, 2 944 241 lek.</t>
  </si>
  <si>
    <t xml:space="preserve"> Income from salary and other financial benefits as an MP, 2 944 023 lek.</t>
  </si>
  <si>
    <t xml:space="preserve"> Income from salary and other financial benefits as an MP, 2 921 501 lek.</t>
  </si>
  <si>
    <t xml:space="preserve"> Income from salary and other financial benefits as an MP, 2 911 832 lek.</t>
  </si>
  <si>
    <t xml:space="preserve"> Income from salary and other financial benefits as an MP, 2 888 141 lek.</t>
  </si>
  <si>
    <t xml:space="preserve"> Income from salary and other financial benefits as an MP, 2 894 190 lek.</t>
  </si>
  <si>
    <t xml:space="preserve"> Income from salary and other financial benefits as an MP, 2 877 532 lek.</t>
  </si>
  <si>
    <t xml:space="preserve"> Income from salary and other financial benefits as an MP, 2 873 796 lek.</t>
  </si>
  <si>
    <t xml:space="preserve"> Income from salary and other financial benefits as an MP, 2 905 501 lek.</t>
  </si>
  <si>
    <t xml:space="preserve"> Income from salary and other financial benefits as an MP, 2 871 109 lek.</t>
  </si>
  <si>
    <t xml:space="preserve"> Income from salary and other financial benefits as an MP, 2 855 244 lek.</t>
  </si>
  <si>
    <t xml:space="preserve"> Income from salary and other financial benefits as an MP, 2 870 226 lek.</t>
  </si>
  <si>
    <t>Net income from salary a as an MP, 2 822 376 lek.</t>
  </si>
  <si>
    <t xml:space="preserve"> Income from salary and other financial benefits as an MP, 2 813 957 lek.</t>
  </si>
  <si>
    <t xml:space="preserve"> Income from salary and other financial benefits as an MP, 2 811 934 lek.</t>
  </si>
  <si>
    <t xml:space="preserve"> Income from salary and other financial benefits as an MP, 2 803 813 lek.</t>
  </si>
  <si>
    <t xml:space="preserve"> Income from salary and other financial benefits as an MP, 2 780 960 lek.</t>
  </si>
  <si>
    <t xml:space="preserve"> Income from salary and other financial benefits as an MP, 2 760 666 lek.</t>
  </si>
  <si>
    <t xml:space="preserve"> Income from salary and other financial benefits as an MP, 2 729 807 lek.</t>
  </si>
  <si>
    <t xml:space="preserve"> Income from salary and other financial benefits as an MP, 2 638 533 lek.</t>
  </si>
  <si>
    <t xml:space="preserve">  Income from salary, other financial benefits and bonuses as an MP, 2 558 555 lek.</t>
  </si>
  <si>
    <t xml:space="preserve">  Income from salary, other financial benefits and bonuses as an MP 2 551 333 lek.</t>
  </si>
  <si>
    <t xml:space="preserve">  Income from salary, other financial benefits and bonuses as an MP, 2 518 466 lek.</t>
  </si>
  <si>
    <t xml:space="preserve">  Income from salary, other financial benefits and bonuses as an MP, 2 514 709 lek.</t>
  </si>
  <si>
    <t xml:space="preserve">  Income from salary, other financial benefits and bonuses as an MP, 2 413 097 lek.</t>
  </si>
  <si>
    <t>Income from salary and other financial benefits as an MP, 2 606 076 lek.</t>
  </si>
  <si>
    <t>Income from salary and other financial benefits as an MP, 2 612 444 lek.</t>
  </si>
  <si>
    <t>Income from salary and benefits as an MP, 2 616 496 lek.</t>
  </si>
  <si>
    <t>Income from salary, other financial benefits and bonuses, 2 656 689 lek.</t>
  </si>
  <si>
    <t xml:space="preserve">  Income from salary, other financial benefits and bonuses as an MP, 2 659 941 lek.</t>
  </si>
  <si>
    <t xml:space="preserve"> Income from salary and other financial benefits as an MP, 2 597 642 lek.</t>
  </si>
  <si>
    <t xml:space="preserve"> Income from salary and other financial benefits as an MP, 2 593 942 lek.</t>
  </si>
  <si>
    <t xml:space="preserve"> Income from salary and other financial benefits as an MP, 2 591 566 lek.</t>
  </si>
  <si>
    <t xml:space="preserve"> Income from salary and other financial benefits as an MP, 2 581 985 lek.</t>
  </si>
  <si>
    <t xml:space="preserve"> Income from salary and other financial benefits as an MP, 2 579 734 lek.</t>
  </si>
  <si>
    <t xml:space="preserve"> Income from salary and other financial benefits as an MP, 2 558 752 lek.</t>
  </si>
  <si>
    <t xml:space="preserve">  Income from salary, other financial benefits and bonuses as an MP, 2 566 066 lek.</t>
  </si>
  <si>
    <t xml:space="preserve"> Income from salary and other financial benefits as an MP, 2 550 654 lek.</t>
  </si>
  <si>
    <t xml:space="preserve"> Income from salary and other financial benefits as an MP, 2 545 160 lek.</t>
  </si>
  <si>
    <t xml:space="preserve"> Income from salary and other financial benefits as an MP, 2 519 142 lek.</t>
  </si>
  <si>
    <t xml:space="preserve"> Income from salary and other financial benefits as an MP, 2 519 766 lek.</t>
  </si>
  <si>
    <t xml:space="preserve"> Income from salary and dietary honorarium as an MP,  2 528 836 lek.</t>
  </si>
  <si>
    <t xml:space="preserve"> Income from salary and dietary honorarium as an MP, 2 514 052 lek.</t>
  </si>
  <si>
    <t xml:space="preserve"> Income from salary and dietary honorarium as an MP, 2 513 620 lek.</t>
  </si>
  <si>
    <t xml:space="preserve"> Income from salary and other financial benefits as an MP, 2 506 566 lek.</t>
  </si>
  <si>
    <t xml:space="preserve"> Income from salary and other financial benefits as an MP, 2 498 730 lek.</t>
  </si>
  <si>
    <t xml:space="preserve"> Income from salary and other financial benefits as an MP, 2 495 342 lek.</t>
  </si>
  <si>
    <t xml:space="preserve"> Income from salary and other financial benefits as an MP, 2 486 420 lek.</t>
  </si>
  <si>
    <t xml:space="preserve"> Income from salary and other financial benefits as an MP, 2 488 266 lek.</t>
  </si>
  <si>
    <t xml:space="preserve"> Income from salary and other financial benefits as an MP, 2 483 718 lek.</t>
  </si>
  <si>
    <t xml:space="preserve"> Income from salary and other financial benefits as an MP, 2 483 192 lek.</t>
  </si>
  <si>
    <t xml:space="preserve"> Income from salary and other financial benefits as an MP, 2 478 266 lek.</t>
  </si>
  <si>
    <t xml:space="preserve"> Income from salary and other financial benefits as an MP, 2 453 235 lek.</t>
  </si>
  <si>
    <t xml:space="preserve"> Income from salary and other financial benefits as an MP, 2 483 183 lek.</t>
  </si>
  <si>
    <t xml:space="preserve"> Income from salary and other financial benefits as an MP, 2 444 500 lek.</t>
  </si>
  <si>
    <t xml:space="preserve"> Income from salary, other financial benefits and bonuses as an MP, 2 442 642 lek.</t>
  </si>
  <si>
    <t xml:space="preserve"> Income from salary and other financial benefits as an MP, 2 442 637 lek.</t>
  </si>
  <si>
    <t xml:space="preserve"> Income from salary and other financial benefits as an MP, 2 439 652 lek.</t>
  </si>
  <si>
    <t xml:space="preserve"> Income from salary and other financial benefits as an MP, 2 428 011 lek.</t>
  </si>
  <si>
    <t xml:space="preserve"> Income from salary and other financial benefits as an MP, 2 393 342 lek.</t>
  </si>
  <si>
    <t xml:space="preserve"> Income from salary, other financial benefits and bonuses as an MP, 2 388 017 lek.</t>
  </si>
  <si>
    <t xml:space="preserve"> Income from salary and other financial benefits as an MP, 2 383 922 lek.</t>
  </si>
  <si>
    <t xml:space="preserve"> Income from salary and other financial benefits as an MP, 2 380 024 lek.</t>
  </si>
  <si>
    <t xml:space="preserve"> Income from salary and other financial benefits as an MP, 2 357 947 lek.</t>
  </si>
  <si>
    <t xml:space="preserve"> Income from salary, other financial benefits bnd bonuses as an MP, 2 370 072 lek.</t>
  </si>
  <si>
    <t xml:space="preserve"> Income from salary and other financial benefits as an MP, 2 357 766 lek.</t>
  </si>
  <si>
    <t xml:space="preserve"> Income from salary and other financial benefits as an MP, 2 321 474 lek.</t>
  </si>
  <si>
    <t xml:space="preserve"> Income from salary and other financial benefits as an MP, 187 536 lek.</t>
  </si>
  <si>
    <t xml:space="preserve"> Income from salary and other financial benefits as an MP, 2 337 939 lek.</t>
  </si>
  <si>
    <t xml:space="preserve"> Income from salary and other financial benefits as an MP, 2 333 208 lek.</t>
  </si>
  <si>
    <t xml:space="preserve"> Income from salary and other financial benefits as an MP, 2 324 263 lek.</t>
  </si>
  <si>
    <t xml:space="preserve"> Income from salary and other financial benefits as an MP, 2 206 146 lek.</t>
  </si>
  <si>
    <t xml:space="preserve"> Income from salary and other financial benefits as an MP, 2 039 777 lek.</t>
  </si>
  <si>
    <t xml:space="preserve"> Income from salary and other financial benefits as an MP, 2 036 754 lek.</t>
  </si>
  <si>
    <t xml:space="preserve"> Income from salary and other financial benefits as an MP, 1 758 000 lek.</t>
  </si>
  <si>
    <t xml:space="preserve"> Income from salary and other financial benefits as an MP, 1 569 063 lek.</t>
  </si>
  <si>
    <t xml:space="preserve"> Income from salary and benefits as an MP, 2 512 342 lek.</t>
  </si>
  <si>
    <t>1) Income from salary and other financial benefits as an MP, September-December, 2016, 793 311 lek.
2) Income from salary as a lecturer at the  “Hanns Seidel” Foundation, 98 000 lek.</t>
  </si>
  <si>
    <t>1) Income from salary and other financial benefits as an MP, 1 414 691 lek.
2) Income from working in Parliamentary Commissions, 85 000 lek.</t>
  </si>
  <si>
    <t>1) Income from salary and other financial benefits as an MP, 2 288 803 lek.
2) Income from salary from  "Marin Barleti" University, 120 000 lek.</t>
  </si>
  <si>
    <t>1)  Income from salary and other financial benefits as an MP, 1 398 614 lek.
2) Income from the work in Parliamentary Commissions and other Parliamentary engagements, 1 203 875 lek.</t>
  </si>
  <si>
    <t xml:space="preserve">  Income from salary, other financial benefits and bonuses as an MP, 2 630 549 lek.</t>
  </si>
  <si>
    <t>1) Income from salary as Minister of Finance till March, 380 361 lek./2) Income from salary as an MP, March-December 2016, 1 897 593 lek./3) Income from honoraries for PHD supervizion, 352 672 lek.</t>
  </si>
  <si>
    <t xml:space="preserve">  Income from salary, other financial benefits and bonuses as an MP, 2 633 114 lek.</t>
  </si>
  <si>
    <t xml:space="preserve">  Income from salary, other financial benefits and bonuses as an MP, 2 630 666 lek.</t>
  </si>
  <si>
    <t>1) Income from salary and other financial benefits as an MP, 2 728 345 lek.
2) Income from salary as a lecturer in the "Zoja e Këshillit të Mirë" University, 1 275 euro.</t>
  </si>
  <si>
    <t xml:space="preserve"> Income from salary and other financial benefits as an MP, 2 907 263 lek.</t>
  </si>
  <si>
    <t>1) Income from salary and other financial benefits as an MP, 2 532 742 lek.
2) Income from salary as external lecturer in Physics in the Faculty of Natural Sciences in the University of Tirana, 115 896 lek.
3)  Income from salary as external lecturer  in the "Zonja e Këshillit të Mirë" University, Tiranë, 2 090 euro.</t>
  </si>
  <si>
    <t>1)  Income from salary and other financial benefits as an MP, 2 531 807 lek.
2) Income from preleminary military pension, 149 232 lek.</t>
  </si>
  <si>
    <t>1)  Income from salary and other financial benefits as an MP, 2 658 766 lek./2) Income from salary as external lecturer  in the Faculty of Construction Engeneering, 141 145 lek.</t>
  </si>
  <si>
    <t>1)  Income from salary and other financial benefits as an MP, 2 442 750 lek./2) Transitory payment as ex-Deputy Head of the Parliament until September 2016, 277 200 lek./3) Honorary payment for holding lectures from USAID, 300 Dollars.</t>
  </si>
  <si>
    <t>1)  Income from salary and other financial benefits as an MP, 2 873 263 lek./2)  Income from salary as external lecturer, member of the Senat, Diploma thesis and PHDsupervision in the University of Tirana 280 163 lek.</t>
  </si>
  <si>
    <t>1)  Income from salary, other financial benefits and bonuses as an MP, 2 537 193 lek./2) Income from salary as an external lecturer in Physics in the Faculty of Natural Sciences in the Unviersity of Tiranae,183 491 lek.</t>
  </si>
  <si>
    <t>1)  Income from salary and other financial benefits as an MP, 2 878 104 lek.
2)Income from lecturing in the University of Elbasani and “Albanian University”, 200 000 lek.</t>
  </si>
  <si>
    <t>1)  Income from salary and other financial benefits as an MP, 3 015 123 lek.
2) Income from salary as external lecturer in the Faculty fo Agriculture, "Fan Noli" University, Korçë, 2015, 124 245 lek.</t>
  </si>
  <si>
    <t>1)  Income from salary and other financial benefits as an MP, 3 344 417 lek./2) Income from lecturing in university, 111 852 lek.</t>
  </si>
  <si>
    <t>1) Income from salary and other financial benefits as an MP, 3 350 205 lek./2) Income from salary as a lecturer at the Unviersity of Shkodër, 45 500 lek.</t>
  </si>
  <si>
    <t>1)  Income from salary and other financial benefits as an MP, 3 283 723 lek.
2)Income from lecturing in the University of Korça, 124 245 lek.
3) Income from lecturing in the European University of Tirana, 500 euro.</t>
  </si>
  <si>
    <t>1)  Income from salary and other financial benefits as an MP, 3 243 863 lek.
2) Income from salary as administrator in the Municipality of Gramsh, 214 778 lek.</t>
  </si>
  <si>
    <t>1)  Income from salary and other financial benefits as an MP, 3 044 541 lek.
2) Income from dietary honoraries from the OECD, visit in Ancara, 238 Euro.</t>
  </si>
  <si>
    <t xml:space="preserve">  Income from salary, other financial benefits and bonuses as an MP, 117 891 lek per month.</t>
  </si>
  <si>
    <t>Income from salary as an MP, 2 389 942 lek.</t>
  </si>
  <si>
    <t xml:space="preserve"> Salary and benefits as Minister of Energy and Infrastructure, 1 666 456 lek.</t>
  </si>
  <si>
    <t xml:space="preserve">  Salary as Minister of Foreign Affairs 1 566 456 lek.</t>
  </si>
  <si>
    <t xml:space="preserve">  Salary as Minister of Social Welfare and Youth, 1 566 461 lek.</t>
  </si>
  <si>
    <t xml:space="preserve">  Income from salary and benefits as an MP, 1 387 897 lek.</t>
  </si>
  <si>
    <t xml:space="preserve">  Income from salary as a General Director in the Ministry of Agriculture, Rural Development and Water Adminsitration and Director of Civil Aviation, 1 336 652 lek.</t>
  </si>
  <si>
    <t xml:space="preserve">  Income from salary as Minister of Domestic Affairs (plus commissions and other income), 1 566 456 lek.</t>
  </si>
  <si>
    <t xml:space="preserve"> Income from salary as an MP, 1 901 571 lek.</t>
  </si>
  <si>
    <t xml:space="preserve"> Income from salary, other financial benefits and bonuses as an MP, 2 462 965 lek.</t>
  </si>
  <si>
    <t xml:space="preserve"> Income from salary, other financial benefits and bonuses as an MP, 2 154 567 lek.</t>
  </si>
  <si>
    <t>Members of the Parliament income from bonuses</t>
  </si>
  <si>
    <t>Income from honoraries, 204 000 lek.</t>
  </si>
  <si>
    <t>Income from work on the Commissions, 27 700 lek.</t>
  </si>
  <si>
    <t>Payment in the form of Scholarship from Erasmus Mundus, 5 400 euro.</t>
  </si>
  <si>
    <t>Dietary stipend as Director of the Vlora orbour, January-June 2016, 23 500 lek.</t>
  </si>
  <si>
    <t>Dietary stipend, oil and telephone payment in the capacity as MP, 64 635 lek.</t>
  </si>
  <si>
    <t>1) Telephone stipend, 204 000 lek.
2) Dietary stipend, 827 750 lek.
3) Income for oil use 370 772 lek.</t>
  </si>
  <si>
    <t>Dietary stipend and honoraries, 710 euro.</t>
  </si>
  <si>
    <t>1) Monthly pension income, based on status as former head of the Parliament provided by the law, January-August 2016, 71 960 lek.
2) Monthly pension income, based on status as former head of the Parliament provided by the law, September 2016, 22 896 lek.</t>
  </si>
  <si>
    <t>Income from bank interest rates, 180 dollars.</t>
  </si>
  <si>
    <t>Income from bank interest rates, 138 dollars.</t>
  </si>
  <si>
    <t>1) Income from bank interest rates, 10 lek.
2) Income from bank interest rates, 106 dollars.
3) Income from bank interest rates, 1 euro.</t>
  </si>
  <si>
    <t>1) Income from bank interest rates, 75 euro.
2) Income from bank interest rates, 18 dollars.</t>
  </si>
  <si>
    <t>1) Income from bank interest rates, 6 962 lek.
2) Income from bank interest rates, 3 033 lek.</t>
  </si>
  <si>
    <t>Income from interest ratesfrom bank deposit owned by Berisha and spouse, 690 lek.</t>
  </si>
  <si>
    <t>Income from bank interest rates, 56 lek.</t>
  </si>
  <si>
    <t>Income from deposit interest rates, 450 lek.</t>
  </si>
  <si>
    <t>Net income from interest rates in two bank deposits, 31 548 lek.</t>
  </si>
  <si>
    <t>Income from bond interest, 1 987 943 lek.</t>
  </si>
  <si>
    <t>Income from deposit interest rates, 45 700 lek dhe 75 euro.</t>
  </si>
  <si>
    <t>Income from deposit interest rates, 55 327 lek.</t>
  </si>
  <si>
    <t>Income from bank interest rates, 67 285 lek.</t>
  </si>
  <si>
    <t>1) Income from deposit interest rates, 250 lek.
2) Income from deposit interest rates, 1 890 lek.
3) Spousest,income from interest rates from treasury bond deposit, 67 000 lek. Deposit worth of 5 000 000 lek.</t>
  </si>
  <si>
    <t>Income from bank interest rates, converted in local currency, 69 670 lek.</t>
  </si>
  <si>
    <t>Spouses, income from deposit interest rates, 70 137 lek.</t>
  </si>
  <si>
    <t>Income from interest rates from treasury bonds, 74 416 lek.</t>
  </si>
  <si>
    <t>Income from deposit interest rates and treasury bonds, 300 000 lek.</t>
  </si>
  <si>
    <t xml:space="preserve"> Income from bank interest rates, 226 550 lek.</t>
  </si>
  <si>
    <t xml:space="preserve"> Income from bank interest rates from 3 bank deposits, 122 167 lek.</t>
  </si>
  <si>
    <t xml:space="preserve"> Income from bank interest rates, 133 114 lek.</t>
  </si>
  <si>
    <t xml:space="preserve"> Income from treasury bonds, 139 477 lek.</t>
  </si>
  <si>
    <t xml:space="preserve"> Income from bond interest rates, 373 065 lek.</t>
  </si>
  <si>
    <t>Income from interest rate in an Investment Fund, 1 599 852 lek.</t>
  </si>
  <si>
    <t>1) Income from an investment fund in a secondary level bank, 87 439 lek.
2) Income from deposit interest rate, 19 dollars.</t>
  </si>
  <si>
    <t>1) Income from bank interest rates, 325 dollars, 50% share./           2) Income from bank interest rates, 159 euro, 50% share./              3) Income from bank interest rates, 158 euro, 50% share./               4) Income from bank interest rates, 101 euro, 50% share./                  5) Income from bank interest rates, 16 dollars, 50% share.</t>
  </si>
  <si>
    <t>Income from deposit interest rate, 97 183 lek.</t>
  </si>
  <si>
    <t>1)  Income from treasury bonds interest rate, 194 410 lek./                2)  Income from deposit interest rate, 4 912 lek.</t>
  </si>
  <si>
    <t>1) Income from term deposit interest rate, 2 402 euro./                                                                                             2) Income from term deposit interest rate. Deposit is worth 7 000 000 lek and is owned by the spouse.</t>
  </si>
  <si>
    <t xml:space="preserve"> Income from bank depositinterest rate, 996 432 lek.</t>
  </si>
  <si>
    <r>
      <t xml:space="preserve">1) Interest calculated and withdrawn during 2016 in the amount of 276 828 lek, from the two-year capital bond worth of 6 900 000 lek.
2) Interest from 6 981 euros deposit, 6 euro.
3) Interest calculated and capitalized in the amount of $ 64 from $ 37,883 deposit owned by the daughter.
4) $ 18 interest accrued and capitalized on a $ 10,606 deposit.
</t>
    </r>
    <r>
      <rPr>
        <sz val="10"/>
        <color indexed="10"/>
        <rFont val="Arial"/>
        <family val="2"/>
      </rPr>
      <t>5) A long-term investment fund worth 19,400 euros  in 2007, 100 quotas no changes during 2016.
6) A long-term investment fund worth 20,000 euros in 2009, 145 quotas no changes in 2016.</t>
    </r>
    <r>
      <rPr>
        <sz val="10"/>
        <color indexed="8"/>
        <rFont val="Arial"/>
        <family val="2"/>
      </rPr>
      <t xml:space="preserve">
7) Interest calculated and withdrawn from the investment in a two-year bond 220 660 lek, with the overall value of the bond  being 5 500 000 lek.
8) Owned by the spouse, 2 529 euros interest calculated and withdrawn from the investment in two-year bond, bond overall worth 85 000 euros.
9) 539 euros interest of a 65 673 euro deposit.
10) 163 430 ALL bond interest calculated and not withdrawn for two-years, for bonds worth 3 900 000 lek.
11) 92 625 ALL interest calculated and capitalized in one-year Treasury Bills, for bonds worth of 4 000 000 lek.
12) 153 408 ALL bond interest calculated and not withdrawn for two-years, for bonds worth 9 600 000 lek.
13) 3 368 lek calculated and not-withdrawn interest  for treasury bills worth of 247 000 lek.</t>
    </r>
  </si>
  <si>
    <t>Interest income from bank deposits, securities and bonds owned by the Members of Parliament in 2016</t>
  </si>
  <si>
    <t xml:space="preserve"> Rental income, converted in local currency, 30 078 396 lek.</t>
  </si>
  <si>
    <t xml:space="preserve"> Rental income, 600 000 lek.</t>
  </si>
  <si>
    <t xml:space="preserve"> Rental income, 591 600 lek.</t>
  </si>
  <si>
    <t>1)  Rental income for a 32.48 m2 unit, 144 000 lek.
2)  Rental income for a 79.52 m2 unit, 312 000 lek.</t>
  </si>
  <si>
    <t xml:space="preserve"> Rental income, 300 000 lek.</t>
  </si>
  <si>
    <t xml:space="preserve"> Rental income, 306 000 lek.</t>
  </si>
  <si>
    <t xml:space="preserve"> Rental income from an oil station unit, 240 000 lek.</t>
  </si>
  <si>
    <t xml:space="preserve"> Rental income from apartment lease, 150 000 lek. </t>
  </si>
  <si>
    <t xml:space="preserve"> Rental income from a store lease, 120 000 lek.</t>
  </si>
  <si>
    <t>1) Rental income from leasing a 110 m2 unit, October-December 2016, 30 000 lek.
2)  Rental income from leasing a 57 m2 unit, 132 600 lek.</t>
  </si>
  <si>
    <t xml:space="preserve"> Rental income, 28 000 lek a month</t>
  </si>
  <si>
    <t xml:space="preserve">  Rental income from an apartment situated in the  Don Bosko area, 324 000 lek.</t>
  </si>
  <si>
    <t xml:space="preserve"> Rental income from land lease, 2 500 euro.</t>
  </si>
  <si>
    <t xml:space="preserve"> Rental income from leasing 70 m2 unit, as per contract drawn in 23.07.2015 with a monthly net worth of 30 345 lek and annual net turn over of 364 140 lek.</t>
  </si>
  <si>
    <t>1)  Rental income from leasing a space in Klos, 240 000 lek.
2)  Rental income from leasing an aparment in Tiranë, 360 000 lek.</t>
  </si>
  <si>
    <t xml:space="preserve"> Rental income from leasing two apartments, 120 000 lek.</t>
  </si>
  <si>
    <t>Rental income, 36 550 euro.</t>
  </si>
  <si>
    <t>Rental income, 4 324 800 lek.</t>
  </si>
  <si>
    <t>1) Rental income for leasing object per contract drawn in February, 770 000 lek./2) Rental income from leasing other objects, 25 500 euro.</t>
  </si>
  <si>
    <t>1) Rental income from office lease, 3 278 euro./         2) Rental income from office lease, 300 000 lek./ 3) Rental income from  lease of 26.34 m2 unit, 360 000 lek./                                                           4) Rental income from lease of 90.26 m2 unit, 5 525 euro./                                                                        5) Rental income from lease of sip. 66.5 m2 unit, 600 000 lek./                                                               6) Rental income from lease of 89.16 m2 unit, 3 815 euro.</t>
  </si>
  <si>
    <t>1) Rental income from lease of unit to a 2nd level bank, 27 000 euro./                                                      2) Rental income from lease of storage space, 3 840 euro.</t>
  </si>
  <si>
    <t xml:space="preserve">1) Rental income, 2 500 euro./                                  2) Rental income, 394 500 lek./                               3) Rental income, 210 000 lek./                                  4) Rental income from lease of properties based in AustraliA, 21 600 AU dollars. </t>
  </si>
  <si>
    <t>Net Rental from leasing a store in Vlora, 13 770 euros, withholding tax paid as per the lease contract dated 17.06.2015.</t>
  </si>
  <si>
    <t>Rental income, 7 665 euro.</t>
  </si>
  <si>
    <t>Renting income from leasing facility for fuel trading activity, 70,000 lek per month, 840,000 lek total for 2016.</t>
  </si>
  <si>
    <t>1) Rental income for leasing oil station, 627 438 lek.
2) Rental income for leasing object, 132 000 lek.</t>
  </si>
  <si>
    <t>Rental income from apartment lease, 6 007 euro.</t>
  </si>
  <si>
    <t>Rental income from apartment lease, 5 737 euro.</t>
  </si>
  <si>
    <t>Rental income from apartment lease, 12 240 euro.</t>
  </si>
  <si>
    <t>1) Rental income, 8 500 euro./2) Rental income from leasing one floor of the house, 4 800 euro.</t>
  </si>
  <si>
    <t>1) Rental income, 4 080 euros./                          2) Rental income, 240,000 lek./                           3) Rental income, 480,000 lek./                             4) Rental income, 4,590 euros./                           5) Rental income, 663 000 lek./                          6) Rental income, 663 000 lek./                                7) Rental income, 1 200 000 lek./                            8) Rental income, 180 000 lek./                                    9) Rental income, 360 000 lek./                               10) Rental income, 1 200 000 lek./                          11) Rental income, 240 000 lek./                               12) Rental income, 3 600 euro./                               13) Rental income, 4 800 000 lek./                             14) Rental income, 160 000 lek./                         15) Rental income, 70 000 lek./                                  16) Rental income, 7 000 lek.</t>
  </si>
  <si>
    <t>Income from book royalties from European University of Tirana, 3 000 000 lek.</t>
  </si>
  <si>
    <t>Net income from royalties and sale of creative work, 1 285 665 lek.</t>
  </si>
  <si>
    <t>Royalties from Albania's Finances book, 221 872 lek.</t>
  </si>
  <si>
    <t>1) Royalties from the sale of Physics textbooks, Shtepia Botuese e Librit, Tirana, 100 215 lek./                                  2) Royalties from the sale of university textbooks, 26 000 lek.</t>
  </si>
  <si>
    <t>*the USD exchange rate in 2016 is  is calculated at 125, whereas the Euro's exchange rate at 139</t>
  </si>
  <si>
    <t>Income of individuals that part of the Members of the Parliament Family Certificate (Spouse),  2015</t>
  </si>
  <si>
    <t>Spouse. Mrs.Rovena Gjiknuri, income from private activity Fabrika studio and as Natural Person, 6 231 627 lek.</t>
  </si>
  <si>
    <t xml:space="preserve"> Members of the Parliament income from Liabilities Paid by Third Parties and Others in 2016</t>
  </si>
  <si>
    <t xml:space="preserve">1) Car sale on 30.03.2016, 2 200 000 Lek.
2) Spouses, 80 m2 apartment sale, 9,500,000 Lek. </t>
  </si>
  <si>
    <t>Contract for apartment sale, worth 6,400,000 Lek.</t>
  </si>
  <si>
    <t>Income from compensation for vehicle damage from the insurance company, 85,000 Lek.</t>
  </si>
  <si>
    <t>ISIN coupon transfer, 1 053 432 Lek.</t>
  </si>
  <si>
    <t>1) Proceeds from 107.8 m2 apartment sale, 5 600 000 Lek, the corresponding part of 50%. / 2) Income from  107.8 m2 apartment sale, 6 160 000 Lek, the corresponding part of50%.</t>
  </si>
  <si>
    <t>Acquired 617.5 shares (1.22% of shares) of the  "Stamles"company, through 12 contracts with third parties, for a total of 45,473 Euros.</t>
  </si>
  <si>
    <t>Income from car sale, 12 000 Euro.</t>
  </si>
  <si>
    <t>Received 20,000 Euros from ap.sale in the amount of 30,000 Euros,with the remaining 10,000 Euros  to be withdrawn from the notary's account in 2017.</t>
  </si>
  <si>
    <t xml:space="preserve">1) Income from sale of units and offices of 264.8 m2 in Pogradec, as per the sale contract dated 18.08.2015, for a total of 100,000 Euros, 60,000 Euros of which were paid at the time of signing and 40 000 Euros will be paid in the 2016-2017 interval.
2) Son, car sale on 12.01.2016  for 950 000 Lek. </t>
  </si>
  <si>
    <t>Income from car sale, 900 Euro.</t>
  </si>
  <si>
    <t>Spouse, car sale, 2 000 Euro.</t>
  </si>
  <si>
    <t>1) Car sake 16.12.2015, 11,500 Euros./                                 2) Apartment sale in May, 50,000 Euros, the corresponding 50%. /                                                         3) Land sale in Zvërnec, 9,054 Euros.                           4) A 164 m2 residential house in Vlora and 175 m2 apartment, benfited byway of donation from the spouse's parents./5) Benefited by donating a vehicle produced in 2003.</t>
  </si>
  <si>
    <t>1) Sale of 104.74 m2 apartment, for the amount of 60,958 Euros, of which 55,503 Euros were collected and 5,455 Euros remain to be collected./                          2) Sale of 166.2 m2 apartment, at the amount of 85,088 Euros, the entire amount was collected./                 3) Sale of 108.5 m2 apartment, for the amount of 57 885 Euros, the entire amount was collected./                           4) Sale of  200 m2 apartment per the contract dated 26.02.2016, at the amount of 345,000 Euros, of which 100,000 Euros were collected in 2016 and 245,000 Euros remain to be collected in the future. The buyer also assumes the loan obligations in a second tier bank in the amount of 155,000 Euros.</t>
  </si>
  <si>
    <t>Car sale 8 000 Euro.</t>
  </si>
  <si>
    <t>1) Income from a car sale, 15,000 Euros./2) The procedings from 3 + 1 apart. sale in Fier,for the ampunt of 6 400 000 Lek, of which  3 00 000 Lekwere collected in 2016.</t>
  </si>
  <si>
    <t>1) Income from car sale, 25 000 Euro./2) Income from car sale, 22 000 Euro.</t>
  </si>
  <si>
    <t>1) Income from the sale of a vehicle owned by Profarma sha, 40,000 Euros./                                                2) Income from property sale, 250,000 Euros./                   3) Termination of contract for the sale and purchase of real estate, land and buildings, 775 929 450 Lek. .
4) Transfer of ownership contract, dated 19.04.2016, through renunciation in favor of another, 775 929 450 Lek.
5) Unit, building and land exchange act.
6) Terminated contract of sale-purchase of real estate as per the agreement, dated 19.08.2014, 282 800 275 Lek.
7) Terminated contract of sale-purchase of real estate on 29.08.2014, 53 200 000 Lek.
8) Terminated contract of sale-purchase of real estate on 27.08.2014, 57 680 000 Lek.
9) Terminated contract of sale-purchase of real estate on 18.08.2014, 100 800 000 Lek.
10) Revocation of two lease contracts concluded on 29.06.2016.</t>
  </si>
  <si>
    <t>Income from apartment sale in Pireus, Greece, 90 000 Euro.</t>
  </si>
  <si>
    <t>*kursi i dollarit për vitin 2016 është marrë 125, ndersa kursi i Euros për 2016 është marrë 139</t>
  </si>
  <si>
    <t>1) Spouse, income from salary 37 790 Euro./                                                                                                                           2) Spouse, income from dividents in the CMP Services Srl company, 17 500 Euro.</t>
  </si>
  <si>
    <t>Spouse, income from fees, dietary stipend, bonuses and Mediavizion, 18 000 Euro.</t>
  </si>
  <si>
    <t>Spouse, income from salary as a teacher, Education Directorate of Epirus, Greece, 6,585 Euros.</t>
  </si>
  <si>
    <t>1) Spouse, income from the Mediterranean Private High School of Albania, 1 759 061 Lek.
2) Spouse, income from AAEF Albanian American Enterprise Fund profitshare, 134 798 dollars.
3) Spouse, income as Accountant, 426 000 Lek.
4) Spouse, income from Benisa Consulting Inc., $ 2,823.
5) Spouse, income from full repayment of the loan granted to UMSH, 18 205 Euros and 5 900 dollars.
6) Son, income as Executive Director of the Mesdheu Center, 1 739 158 Lek.
7) Son, income from the Ministry of Integration, 967 392 Lek.
8) Son, income from smLek business profit, Bar Zero, 240,000 Lek.
9) Son, income from Mesdheu-Education shpk, 43 252 Lek.
10) Daughter, income from employment at the Education Development Center, Waltham. MA, $ 87,365.</t>
  </si>
  <si>
    <t>1) Spouse, income from work in SKEP shpk, 18,000 Euros.
2) Spouse, income from dividends in SKEP shpk, 8,000 Euros and 150,000 Lek.
3) Spouse, income from her activity as Asset Evaluation activity, 25,917 Euros.
4) Spouse, income from bank interests, 1 592 Euros and 2 316 365 Lek.
5) Daughter, income from office rent, 10,800 Euros.
6) Daughter, income from employment in Italy, 24,000 Euros.
7) Mother, income from retirement pension, 170,000 Lek.</t>
  </si>
  <si>
    <t>1) Spouse, net income from salary as an expert, 3 142 579 Lek.
2) Spouse, net income from honoraries, 814 085 Lek.
3) Spouse, net rental income from an apartment, 2 069 019 Lek.
4) Spouse, net income from bank interest, 2 902 Lek.
5) Son, income from creativity and sale of artistic work, 25,000 Euros.</t>
  </si>
  <si>
    <t>1) Parents, income from retirement pension, 510 668 Lek.
2) Income from the rent of a gas station owned by Spouse, 5 800 000 Lek.
3) Son, income from compensation for vehicle damage from the insurance company, 50,000 Lek.</t>
  </si>
  <si>
    <t>1) Spouse, income from salary as a lecturer at the Faculty of Sciences, 55 228 Lek per month, a total of 663 000 Lek in 2016./                                                                                                                                                                                 2) Spouse, income from holding trainings as an expert, 1 596 000 Lek./                                                                                                         3) Spouse, income from bar-coffee activity, 2 796 656 Lek./                                                                                                             4) Spouse, income from physical activity, 273 725 Lek.</t>
  </si>
  <si>
    <t>1) Spouse, income from consulting at Future-University-of-Tirana shpk, 15 300 Euros./2) Spouse, income from salary as an Advisor in the Cabinet of the Governor of the BoA, 2 529 655 Lek.</t>
  </si>
  <si>
    <t>1) Spouse, income from salary from UNICEF, 4 240 612 Lek.
2) Spouse, income from deposit interest, 51 Euros.
3) Spouse, renting income, 357 000 Lek.</t>
  </si>
  <si>
    <t>BLekA</t>
  </si>
  <si>
    <t>1) Spouse Mrs. Najada Hamzaj income from salary as a lecturer at the University of Arts, 1 321 630 Lek.
2) Spouse income from private activity, painting and interior design, and bank interest, 18 504 Euros.
3) Daughter deposit interest, 53 Euros.
4) Daughter gift from her maternal grandmother, 500,000 Lek, money obtained through the compensation the properties.</t>
  </si>
  <si>
    <t>1) Spouse, income from work as a notary, 3 883 093 Lek.
2) Daughter, income from renting premises in Korca, 2 040 000 Lek.</t>
  </si>
  <si>
    <t>1) Spouse, Eranda Shalsi, benefited of 1/3 of a 119 m2 apartment inherited from her father. 
2) Spouse, income from salary as an architect near "Adriapoli", 1 610 808 Lek.
3) Spouse, income from work as a lecturer in Architecture at "Albanian University", 1 048 000 Lek.
4) Spouse, income from salary as a Natural Person, 440 556 Lek.
5) Spouse, income from profit as a Natural Person, 694 534 Lek.</t>
  </si>
  <si>
    <t>1) Spouse, income from salary in "RTSH" and "Radio Tirana", 1 021 200 Lek./                                                                     2) Spouse, income from salary in the "Club Musicor sh.a.", 2 326 134 Lek./                                                                                          3) Spouse, income from the Open Society Foundation, 71 400 Lek./                                                                                                 4) Spouse, income from salary in Active Media, 2 250 dollars.</t>
  </si>
  <si>
    <t xml:space="preserve">1) Spouse Mrs. Aida Bushati income from expertise and projects, 14 067 Euros.
2) Spouse income from projects, legal consulting and training, 1 729 409 Lek.
3) Juvenile Daughter, interest income in Futura account, 32 Euros.
4) Minor son, interest income in Futura account, 6 Euros. </t>
  </si>
  <si>
    <t>1) Spouse, Mrs.Fatlinda Tahiri, income from work as a lecturer at the University of Tirana, FSHS, 1 044 527 Lek.
2) Spouse, income from salary in Satfarma shpk, 826 560 Lek.
3) Spouse, income as head of the board of the TISS center, 240,000 Lek.
4) Spouse, income from work at Save the Children, 3 210 Euros.
5) Spouse income from the sale of the book she co-authored, 150,000 Lek.
6) Spouse income as expert at CRCA 2 550 Euros.</t>
  </si>
  <si>
    <t>1) Spouse, income from salary as an accoutant in "House of Arts shpk", 284 800 Lek.
2) Spouse, income from working as a teacher at the Public School in the District of Columbia, USA, $ 21,344.
3) Daughter, salary income as a specialist at the World Bank, $ 19,695.</t>
  </si>
  <si>
    <t>1) Spouse, income from private activity "Medical Cabinet and Biochemical-Clinical Laboratory", 1 697 466 Lek.
2) Spouse, income from salary as lecturer in Endrictronology at the Durrës Regional Hospital, 757 743 Lek.
3) Spouse, payment as a lecturer from Novo Nordisk on 14.10.2016, 241 Euros.
4) Spouse, payment as a lecturer from Novo Nordisk on 25.04.2016, 241 Euros.
5) Spouse, payment as a lecturer by IMI Farma on 08.09.2016, 300 Euros.
6) Spouse, payment as a lecturer from "Sanofi Aventis" on 02.06.2016, 47 168 Lek.
7) Spouse, payment from the University "Zonja e Kwshillit tw mirwl" as docent, 1 530 Euros.</t>
  </si>
  <si>
    <t xml:space="preserve">1) Spouse Mrs. Ilva Tare, income from salary in Ora News, 1 154 480 Lek.
2) Spouse Mrs. Ilva Tare, income from salary in Publix shpk, 1 617 840 Lek. </t>
  </si>
  <si>
    <t xml:space="preserve">1) Spouse, income from salary and benefits as a scientific researcher employed in Co-PLAN, Institute for Habitat Development, 2 160 699 Lek.
2) Spouse, income from salary as a lecturer at Polis University, 180,000 Lek.
3) Spouse, income from maternity leave, 413 688 Lek. </t>
  </si>
  <si>
    <t>1) Spouse, income from salary as administrator of Xhenis-Sh shpk company, 958 786 Lek.
2) Spouse, income from dividends owned at Xhenis-Sh shpk, 1 273 884 Lek.
3) Spouse, income from salary as administrator of Jenny-A.D. shpk company, 319 680 Lek.</t>
  </si>
  <si>
    <t>1) Spouse, income from salary and bonuses as an employee of the Bank of Albania, 2 348 541 Lek./                                            2) Son, income from salary at Deloitte Albania, 399 799 Lek.</t>
  </si>
  <si>
    <t>1) Spouse, income from salary and bonuses from work as a lecturer at the Polytechnic University of Tirana and as an external lecturer at the University "Marlin Barleti", 1 241 520 Lek.
2) Spouse, income from salary as a consultant in the companies ALBAVIA shpk and A &amp; B-Bussiness-Consulting shpk, 361 800 Lek.
3) Spouse, income from salaries and bonuses as an expert in the EU project "Harmonization of the Public Procurement System in Ukraine with EU standards", 3,000 Euros.</t>
  </si>
  <si>
    <t>1) Spouse, income from salary 1 855 584 Lek.
2) Daughter, Amanda, salary income, 586 304 Lek.
3) Son, Skënderi, income from salary, 386 561 Lek.
4) Son, Source, income from salary in the US, $ 18,105.</t>
  </si>
  <si>
    <t>1) Spouse, Mrs. Ilda Zhulali, income from salary, 1 680 000 Lek.
2) Spouse, income from dietary stipend within the country, 2,500 Lek.
3) Spouse, income from dietary stipend abroad, 600 Euros and 480 dollars.</t>
  </si>
  <si>
    <t>TOPLekI</t>
  </si>
  <si>
    <t>Ndoc TopLeki</t>
  </si>
  <si>
    <t>1) Spouse, income as a lecturer at 'Marlin Barleti' University, 152 606 Lek./                                                                                      2) Spouse, income from lecturing at the Canadian Institute of Technology, 5,000 Euros./                                                       3) Spouse, income from online lectures in the USA , 2 610 dollars./                                                                                    4) Spouse, income from salary at FED Invest, NGO, 365 300 Lek./                                                                                            5) Spouse, income from renting ap., 1 025 Euro./                                                                                                                   6) Spouse, income from bank interests, 82 dollars./                                                                                                                  7) Spouse, income from bank interest, 62 Euro./                                                                                                                               8) Spouse, income from bank interest, 132 dollars./                                                                                                                           9) Spouse, income from bank interest, 23 769 Lek.</t>
  </si>
  <si>
    <t>Saimir SLekaku</t>
  </si>
  <si>
    <t>1) Spouse, income from salary and bonuses as a lecturer at the Faculty of Economics, University of Tirana, 762 068 Lek.
2) Spouse, income from payment as a member of the board of the "Credins" Bank, 4 250 Euros.
3) Spouse, income from REPIM, UK, 58 2,588.</t>
  </si>
  <si>
    <t>1) Spouse, income from salary as an auditor in the Supreme State Audit, 851 115 Lek./                                                                             2) Spouse, income from bonds, 728 486 Lek./                                                                                                                   3) Daughter, income from the Fund of Excellence for studies abroad, 29,978 pounds.</t>
  </si>
  <si>
    <t>1) Spouse, income from salary as director of the Department of Water Resources, UKT, until 31.05.2016, 238 192 Lek./        2) Spouse, income from salary as administrator of ELIT shpk, 106 560 Lek, activity which closed on 24.05.2016./                      3) Spouse, income from salary in the US, 9 270 dollars./                                                                                                                              4) Son, Marko, income from salary in the US, 1 828 dollars.</t>
  </si>
  <si>
    <t>1) Spouse, income from salary in the Supreme State Audit, 1 276 808 Lek.
2) Son, income from salary in ANSIG, 1 050 000 Lek.
3) Daughter, income from salary at UET, 4 875 Euros.
4) Spouse, income from bank deposit interest, 17 668 Lek.
5) Spouse, income from Investment Fund interest, 72 928 Lek.
6) Son, income from bank deposit interest, Lek 25,234.
7) Daughter, income from bank deposit interest, 17 033 Lek.</t>
  </si>
  <si>
    <t>Spouse, income from practicing dentistry in a private business, 1 324 375 Lek.</t>
  </si>
  <si>
    <t>1) Spouse, income from salary, 960 000 Lek.
2) Spouse, income from private activity, 332 669 Lek.</t>
  </si>
  <si>
    <t>"1) Spouse, Mr. Panajot Dhima, salary at Albpetrol sha, 1 068 475 Lek.
2) Spouse, salary as a part-time economist at "Epoka e Re" center, 166 66 Lek.
3) Spouse, salary as Insurance Broker, 111 Euros.
4) Son, bank interest, 1 736 Lek. "</t>
  </si>
  <si>
    <t>Spouse, Mrs. Nora Klosi net salary at TV Klan, 1 188 000 Lek.</t>
  </si>
  <si>
    <t>Spouse, income from salary as an employee of the Authority on Financial Supervision, 1 168 289 Lek.</t>
  </si>
  <si>
    <t xml:space="preserve">1) Spouse, monthly income from employment in Water Supply-Sewerage-Korca sh.a., 1 132 504 Lek.
2) Children income from the FUTURA account, 5 647 Lek.
3) Children income from the FUTURA account, 8 903 Lek. </t>
  </si>
  <si>
    <t xml:space="preserve">1) Spouse, income from salary, 1 102 000 Lek.
2) Daughter, income from salary, October-December 2016, 129 607 Lek. </t>
  </si>
  <si>
    <t>1) Spouse, income from salary as an employee of the Compulsory Health Insurance Fund, Tirana, 1 032 204 Lek./                   2) Spouse, income as a member of the National Council of the Order of Dentist, 35 700 Lek./                                                         3 Daughter, salary income as an employee of the company "Leon Gros", France, 23 400 Euros /                                                              4) Daughter, salary income as an employee of the company "HIQ Consulting", 9 000 Euros./                                                            5) Daughter, income from various mathematics and physics courses, 3,500 Euros.</t>
  </si>
  <si>
    <t>1) Spouse, income from salary as an economist at USLUGA shpk, 959 784 Lek./                                                               2) Daughter, Aurore Abazi, income from salary as administrator of USLUGA shpk, 1 266 864 Lek./                                 3) Daughter, Adela Abazi, income from salary as director of the Directorate of Foreign Investment Coordination in the Municipality of Tirana, 958 883 Lek./                                                                                                                           4) Spouse, income from sales of  70.93 m2 apartment as per the contract dated 08.04.2016, 34 000 Euros./                                  5) Son, Erigers Abazi, income from the partnership in USLUGA shpk, 3 270 215 Lek.</t>
  </si>
  <si>
    <t>Spouse, income from salary as administrator of UFO shpk, 959 784 Lek.</t>
  </si>
  <si>
    <t>Cohabitant, Erla Mëhilli, income from salary as Coordinator in the Democratic Party, 952 366 Lek.</t>
  </si>
  <si>
    <t>1) Income, spouse Mrs. Zhulieta Mediu, from the salary as head of sector in the Ministry of Energy and Industry, 864 744 Lek.
2) Spouse, income from salary as a Member of the Supervisory Board of "Prodhim-Mobilje sh.a", 53 904 Lek.
3) Income from the daughters' salary, Mrs. Semela Mediu at the company Agroblend shpk and Beauty &amp; City, 1 375 877 Lek.</t>
  </si>
  <si>
    <t>Spouse, income from salaries and bonuses as deputy director of DRSKSH, Tirana, 914 040 Lek.</t>
  </si>
  <si>
    <t>1) Spouse, income from salaries and bonuses as head of sector in the Ministry of Interior, 830 270 Lek./                                   2) Daughter, income from project, provisional contract, 333 487 Lek.</t>
  </si>
  <si>
    <t>Spouse, income from salary and other financial benefits from employment in the company Sigma sha, 819 859 Lek.</t>
  </si>
  <si>
    <t>1) Spouse, income from bank interests, 1 Euro.
2) Spouse, income from net salary from work as an administrator at "Toena" Publishing House, 774 480 Lek.
3) Spouse, income from fees, 34,000 Lek.
4) Daughter, Laerta Toci, income from salary at the Institute of Book and Promotion, 199 800 Lek.
5) Daughter, Laerta Toci, income from father's salary, 120,000 Lek.
6) Daughter, Ermela Kraja, income from salary as an employee in the National Water Council, 719 124 Lek.
7) Daughter, Majlinda Bami, income from salary as an employee in the National Library, 62 040 Lek.
8) Daughter, Meri Toci, income from salary at "Toena" Publishing House , 266,400 Lek.
9) Daughter, Meri Toci, gift from her father, 855 000 Lek.
10) Daughter, Meri Toci, income from honoraria, 56 300 Lek.</t>
  </si>
  <si>
    <t>AGLekIU</t>
  </si>
  <si>
    <t>Altin AgLekiu</t>
  </si>
  <si>
    <t>Spouse, income from salary as director of the Department of Customer Relations in JSC Water Supply and Sewerage, Berat, 789 110 Lek.</t>
  </si>
  <si>
    <t>Spouse, income from salary at the Central Office of Real Estate Registration, 782 717 Lek.</t>
  </si>
  <si>
    <t>Spouse, Mrs. Eva Noka income from salary at the Faculty of Natural Sciences, 763 082 Lek.</t>
  </si>
  <si>
    <t>1) Spouse, income from salary 756 288 Lek./                                                                                                                              2) Son Arbër Braho, income from salary 1 200 000 Lek./                                                                                                                         3) Son Kreshnik Braho, income from salary 792 000 Lek.</t>
  </si>
  <si>
    <t>1) Spouse, income from salary from Polyclinic no. 10, Tirana, 442 498 Lek./2) Spouse, income from bank interest, 287 171 Lek.</t>
  </si>
  <si>
    <t>1) Spouse, income from salary as head of sector at RED, Elbasan, 1 January - 3 May 2016, 241 446 Lek.
2) Spouse, income from salary as a sports specialist at the Municipality of Elbasan, 16 May - 31 December 2016, 350 534 Lek.
3) Spouse, income from salary as an external lecturer at the University A. Xhuvani", 128 220 Lek. "</t>
  </si>
  <si>
    <t>1) Spouse, income from salary as Audit Specialist in the Ministry of Integration, 699 887 Lek./2) Son, income from Ndreu-Inv activity, 15 000 Lek.</t>
  </si>
  <si>
    <t>1) Cohabitant, Mrs. Dasara Mema, income from salary as a bibliographer at the School of Magistrates, 698 183 Lek.
2) Daughter Kleta, income from salary in the law office Shuke Law", 408 000 Lek. "</t>
  </si>
  <si>
    <t>1) Spouse, income from salary as financier in the company, "Halili sh.p.k" ", 683 520 Lek.</t>
  </si>
  <si>
    <t>2) Son, income from salary as Sales Director at Rda-Petrol sha, 22.11.2016-31.12.2016, 664 614 Lek. "</t>
  </si>
  <si>
    <t>"1) Spouse, income from salary as deputy principal in the 9-year school" "Sevasti Qirjazi" ", Korça, 636 216 Lek.
2) Daughter Stela, income from salary as a lecturer at the Faculty of Natural Sciences, University of Tirana, January-July 2016, 423 407 Lek.
3) Daughter Stela, income from salary as a lecturer at the Faculty of Medical Sciences, Albanian University, January-July 2016, 94 725 Lek. "</t>
  </si>
  <si>
    <t>1) Spouse, income from salary at the Albanian Road Authority, September-December 2016, 310 612 Lek.
2) Mother-in-law, retirement pension 20,000 Lek per month.
3) Spouse, interest income for 10-year bonds, 314 000 Lek.</t>
  </si>
  <si>
    <t>1) Spouse, income from salary as specialist at the Ministry of Agriculture, 619 489 Lek./                                                    2) Son, income from salary as a specialist at the Municipality of Tirana, 708 507 Lek./                                                                  3) Daughter, income from salary as a specialist at KMSHC, 565 330 Lek.</t>
  </si>
  <si>
    <t>Spouse, income from maternity leave, 614 876 Lek.</t>
  </si>
  <si>
    <t>Spouse, income from work in Galaxy shpk, 50 800 Lek per month.</t>
  </si>
  <si>
    <t>"1) Spouse, income from salary as a teacher at" Janaq Kilica " high school, Fier, 608 269 Lek.
2) Son, income from salary as an employee at INEL shpk, Fier, 480 000 Lek.
3) Daughter, income from salary as a doctor in Italy, 19 827 Euros. "</t>
  </si>
  <si>
    <t>1) Spouse, income from salary as a teacher, RED, Tirana, 533 472 Lek./                                                                                     2) Daughter, Blerta Tafaj, income from salary as an employee of the library of the Polytechnic University, Tirana, 565 272 Lek./                                                                                                                                                                               3) Daughter, Enkelejda Kasneci, income from salary as a professor at the University of Tübingen, Germany, 56 647 Euros./                         4) Daughter, Enkelejda Kasneci, income from renting an apartment in Sindelfingen, 6 615 Euros./                                            5) Daughter, Enkelejda Kasneci, income from maternity leave, 9 174 Euros./                                                                        6) Daughter, Alma Tafaj, income from work as a doctor at Ortenau Klinikum Lahr Ettenheim, Freiburg, Germany, January-March 2016, 13 136 Euros./                                                                                                                                                        7) Daughter, Alma Tafaj, income from work as a doctor at the Onkologische Rehabilitation Clinic, Freiburg, Germany, April-December 2016, 40 540 Euros./                                                                                                                                            8) Daughter, Alma Tafaj, income from the German state for child support after the change of work, 1,900 Euros.</t>
  </si>
  <si>
    <t>Spouse, income from work as coordinator of the Autism Center, Elbasan, 530 377 Lek.</t>
  </si>
  <si>
    <t xml:space="preserve">1) Spouse, income from work at the Trauma Hospital, Tirana, 522 521 Lek.
2) Son, benefited off decision no. 3281, dated 17.06.2014 of the administrative court, salary compensation as a former employee of the Trauma Hospital, Tirana, 878 640 Lek. </t>
  </si>
  <si>
    <t>1) Spouse income from private activity, 388 213 Lek./                                                                                                                  2) Spouse income from salary at the Municipality of Vau i Dejës, 81 000 Lek./                                                                       3) Son income from salary at Vodafone Albania, 120 000 Lek./                                                                                                                                                                                         4 ) Son income from salary at Gener 2, 200 000 Lek.</t>
  </si>
  <si>
    <t>1) Spouse, income from salary as a laboratory assistant, 446 304 Lek.
2) Mother, pension income, 239 076 Lek.</t>
  </si>
  <si>
    <t>1) Spouse, income from salary at the Institute of Public Health, 433 295 Lek./                                                                          2) Son, income from salary at IGJEU, 314 942 Lek./                                                                                                   3) Daughter, income from salary in Italy, 10 000 Euros.</t>
  </si>
  <si>
    <t>1) Spouse, income from business, 374 440 Lek.
2) Daughter, income from salary in the Municipality, 481 820 Lek.
3) Son, income from salary from OSHEE, 597 108 Lek.</t>
  </si>
  <si>
    <t>1) Spouse, income from salary and pension 355 146 Lek.
2) Daughter Jonida, income from the annual salary in the  "Mars Farma" pharmacy, Elbasan, 396 000 Lek.
3) Daughter Jonida, income from the annual profit from "Mars Farma", Elbasan, 766 694 Lek.
4) Daughter Marsida, income from annual salary, 24,500 Euros.</t>
  </si>
  <si>
    <t>1) Spouse, benefited 1 150 000 Lek from DCM no. 901, dated 12.12.2012, on the compensation and remuneration of the landowners.
2) Spouse, income from salary as administrator and sole partner of IRC-Studio shpk, 319 680 Lek.
3) Spouse, income from profit after tax of IRC-Studio shpk, 0 Lek.</t>
  </si>
  <si>
    <t>Spouse, income from salary as a psychologist at "Asim Vokshi" school, January-September 2016, 283 885 Lek.</t>
  </si>
  <si>
    <t>Spouse, income from salary as an employee of the O + P Petrol shpk company, 264 000 Lek.</t>
  </si>
  <si>
    <t>1) Son, income from bank deposit interest, 806 Lek.
2) Spouse, Ardiola Bushati income from salary as a psychologist at QSUT, January-June 2016, 180 812 Lek.
3) Spouse, income from salary as administrator at "MAD sh.p.k", registered in the BCC on 30.09.2016 and started activity in November 2016, 33 000 Lek per month.</t>
  </si>
  <si>
    <t>1) Spouse, income from pension, 176 116 Lek./                                                                                                                         2) Daughter, Manjola Dokle, income from apartment sale at Lalzi Bay, 115 000 Euro./                                                                                                                                                                3) Daughter, Manjola Dokle, income from salary as a doctor, 65 000 Euro./                                                                             4) Daughter, Anika Dokle, income from salary as a doctor in "Koço Glozheni", the maternity hospital, Tirana , 704 107 Lek.</t>
  </si>
  <si>
    <t>1) Spouse, income from pension, 132 000 Lek.
2) Daughter Ridvana Ruci, income from work as a notary and bank interest, 12 221 185 Lek.
3) Son, income from salary at Albkontroll, 1 999 595 Lek.
4) Son Ledjo, rental income, 29,600 Euros.
5) Daughter, income from Spouses's work as a doctor, 809 374 Lek.</t>
  </si>
  <si>
    <t>1) Spouse, income from salary as an administrative employee at AIBA-Kompani sha, 41 800 Lek.
2) Daughter, income from salary as administrator at Eco-Market-Food shpk, 1 062 144 Lek.
3) Son, income from salary as a Market Specialist at Eco-Market-Food shpk, 600,000 Lek.</t>
  </si>
  <si>
    <t>1) Daughter, Mrs. Argita MLektezi, income from salary and net bonuses at the Faculty of Law, 1 031 646 Lek.
2) Daughter, income from teaching in private faculties, 1 149 936 Lek.
3) Daughter, book royalties, 640 869 Lek.
4) Daughter, rental income, 34,800 Euros.
5) Daughter, bank interest income, $ 600.
6) Daughter, income from bank interest, 252 Lek.
7) Daughter, income from bank interest, 2 Euros.
8) Daughter, income from the Rectorate, 20,400 Lek.
9) Daughter, income from honoraria and other awards, 642 691 Lek.
10) Son Mr. Shkëlzen Berisha, revenues generated from the sale of real estate on 09.12.2015, worth 600,000 Euros.
11) Son income from Legal Consulting, 3 000 000 Lek.
12) Son income from salary, 961 956 Lek.
13) Son income from rent in 2015, paid in 2016, value 47 956 Euros.</t>
  </si>
  <si>
    <t>1) Son, Alsidi, income from bank interest, 640 Lek.
2) Son, Alsidi, income from dividends from shares in bailiff companies, 5 603 186 Lek.
3) Son, Alsidi, income from salaries and bonuses, 1 002 284 Lek.
4) Daughter, Suela, income from salaries and bonuses, 930 805 Lek.
5) Daughter, Lediona, income from salaries and bonuses, 675 295 Lek.</t>
  </si>
  <si>
    <t>1) Father, income from salary and other financial benefits as an employee of ZQRPP, Tirana, 1 021 270 Lek.
2) Mother, income from a smLek private business, 360,000 Lek.</t>
  </si>
  <si>
    <t>1) Spouse, income from salary, 9 265 951 Lek./2) Spouse, rental income, 4 800 Euro.</t>
  </si>
  <si>
    <t>1) Spouse, income from salary as a public notary, 2 285 378 Lek./                                                                                          2) Son, income from work as Cabinet Director and spokesman of the Civil Service Commission, 842 625 Lek./                             3) Spouse, income from dividends, 3 956 594 Lek. / 4) Daughter, Ilda Muçmataj, income from salary at the Faculty of Law, 1 028 428 Lek. /                                                                                                                                                             5) Daughter, Ilda Muçmataj, income from salary as a member of the Supervisory Board in the company Albsig sha, 550 000 Lek./                                                                                                                                                                                 6) Daughter, Ilda Muçmataj, income from the project "Harmonization of Albanian Legislation with EU-Acquis", 293 250 Lek.</t>
  </si>
  <si>
    <t>Spouse, income from salary working for "AMC", 3 982 139 Lek.</t>
  </si>
  <si>
    <t>1) Spouse, të ardhura nga puna si administratore e Luna-1 shpk, 915 600 lek.
2) Spouse, të ardhura nga aktiviteti si person fizik, "Il Paese", 2 950 000 Lek.</t>
  </si>
  <si>
    <t>Spouse,income as General Excutive Director of the Authority on Financial Supervision, 3 775 882 Lek.</t>
  </si>
  <si>
    <t>1) Spouse, income from salary at EuroSIG sha, January-August 2016, 334 400 Lek./                                                              2) Spouse, income from salary at Insig sha, September-December 2016, 407 392 Lek./                                                           3) Father-in-law, income from pension, 208 656 Lek. /                                                                                                       4) Mother-in-law, income from pension, 181 968 Lek. /                                                                                                               5) Spouse, renting income, 22 467 dollars.</t>
  </si>
  <si>
    <t>Spouse, income from exercising notary acitvity, 3 488 939 Lek.</t>
  </si>
  <si>
    <t>1) Daughter, Adra Hafizi, income from salary as an engineer at Albavia shpk, January-March 2016, 170 880 Lek.                    /2) Daughter, Adra Hafizi, income from salary as an engineer at ASSYSTEM, in France, 25.04.2016- 31.12.2016, 22 034 Euro./                                                                                                                                                                                     3) Spouse, income from salary as entrepreneurial advisor of Albavia shpk, 2 249 504 Lek. /                                                          4) Spouse, income from sale of 108 m2  apartment in Lezha, sale price 45,000 Euros, third instLekment of 8,000 Euros liquidated./                                                                                                                                                                  5) Spouse, income from the sale of 101.6 m2 apartment in Dajt, sale price 50,000 Euros, first instLekment of 20,000 Euros liquidated./                                                                                                                                                                      6) Spouse, income from the sale of Albavia shpk quotas, 25,000 dollars./                                                                               7) Spouse, rental income, still not payed, 7,200 Euros.</t>
  </si>
  <si>
    <t>1) Son Rejdi Fino, income from salary in AlbControl sh.a, former "ANTA sh.a", 1 791 449 Lek.
2) Spouse Diana Fino, income from private activity for retail of industrial items, 1 916 580 Lek.
3) Spouse, income from the activity Dea-Beauty shpk, as partner holding 25% of the quotas, as per the decision of the general assembly and the contract of sale and acquizition of quotas, dated 30.07.2015, for the transfer of capital in the amount of 6 861 Euros.</t>
  </si>
  <si>
    <t xml:space="preserve">1) Net salary of spouse, Rozana Ruli, for her work as human resources manager at Sigma Inter Albania VIG, 1 628 304 Lek.
2) Spouse, annual turnover for private activity 1 990 000 Lek, of which 721 348 Lek as income </t>
  </si>
  <si>
    <t>1) Spouse Mrs. Jola Bode income from salaries and bonuses as a lecturer at the Faculty of Law, UT, 1 750 591 Lek.             /2) Spouse, income from interest from treasury bills and bonds, 462 276 Lek./                                                                      3) Son, Eraldo Bode, income from work at Balfin shpk, 490 519 Lek./                                                                                  4) Son, Eraldo Bode, income from work at the company Agrocon Albania, 475 363 Lek./                                                              5) Son, Eraldo Bode, income from Treasury Bonds, 134 878 Lek./                                                                                                    6) Daughter, Adela Bode, income from car sales, 1 400 000 Lek./                                                                                      7) Daughter, Adela Bode, income from car sales, 6 000 Euro./                                                                                                         8) Daughter, Adela Bode, income from salary in the Bank of Albania, 1 386 218 Lek./                                                                    9) Daughter, Adela Bode, income from  Treasury Bonds, 139 400 Lek.</t>
  </si>
  <si>
    <t>Spouse, income from salary and other financial benefits for her position as an MP, 1 993 076 Lek.</t>
  </si>
  <si>
    <t>Spouse, income from salary in the Parliament, 1 955 743 Lek.</t>
  </si>
  <si>
    <t>1) Spouse zoti Ndoc TopLeki të ardhura nga aktiviteti privat si person fizik në profesion të lirë Noter për vitin 2016 pas zbritjes së shpenzimeve 189 543 Lek.
2) Të ardhura nga qiratë prona të Spouset zotit Ndoc TopLeki pasi është paguar edhe tatimi prej 15% mbi të ardhurën tatimore, neto, 1 557 000 Lek.
3) Daughter, Margerita TopLeki, të ardhura neto nga paga, 403 336 Lek.
4) Daughter, Margerita TopLeki, të ardhura neto nga shpërblimet, 232 335 Lek.
5) Daughter, Margerita TopLeki, honorare nga përkthime të ndryshme zyrtare, 100 000 Lek.</t>
  </si>
  <si>
    <t>Spouse, salary income as a manager at Barazi në Vendimmarrje Network dhe A.S.A.N Network, 138 000 Lek/month.</t>
  </si>
  <si>
    <t>1) Spouse, income from salary in the General Directorate of Probation Service, 969 224 Lek./2) Spouse, income from early retirement for military service, May - November 2016, 84 114 Lek./3) Daughter, income from salary as a lecturer at the Faculty of Law, UT, 1 181 870 Lek./4) Daughter, income from teaching at ASPA, 354 875 Lek./5) Daughter, income from expertise for a foreign legal authority , 879 Euro./6) Daughter, income from bank interests, 38 602 Lek.</t>
  </si>
  <si>
    <t>1) Spouse, income from salary as an employee in the Durrës Regional Council, January - March 2016, 112 139 Lek./                    2) Spouse, income from salary as an employee in the Directorate of Public Vocational Training Durrës, July - December 2016, 257 436 Lek./                                                                                                                                                              3) Spouse, income from the decision of the Administrative Court of First Instance Durrës for termination of employment contract, 623 000 Lek./                                                                                                                                                            4) Daughter, Ornela, income from the Fund of Excellence in the Faculty of Law, 51 318 Lek.</t>
  </si>
  <si>
    <t>Spouse, të ardhurat nga paga si financiere pranë Ansig, 976 473 Lek.</t>
  </si>
  <si>
    <t>Spouse zonja Matilda Duzha, të ardhura nga paga dhe shpërblime në degën doganore, Elbasan, 962 756 Lek.</t>
  </si>
  <si>
    <t>Spouse, income from salary, 902 422 Lek.</t>
  </si>
  <si>
    <t xml:space="preserve"> Spouse, income from salary as a doctor, 884 793 Lek.</t>
  </si>
  <si>
    <t>Spouse, income from salary, 845 000 Lek.</t>
  </si>
  <si>
    <t>Spouse, income from salary and overtime work compensation, 825 000 Lek.</t>
  </si>
  <si>
    <t>Spouse Mrs. Mirela Ndini, income from salary, 823 780 Lek.</t>
  </si>
  <si>
    <t>1) Spouse, të ardhura nga ushtrimi i veprimtarisë së noteres, 618 050 Lek.
2) Spouse, të ardhura nga shitje ap. me sip. 96.7 m2, 30 000 Euro, bashkëpronare me hLekn.
3) Daughter, Aulona Xhafaj, të ardhura nga paga dhe shpërblime, 929 309 Lek.
4) Daughter, Amantia Xhafaj, të ardhura nga paga dhe shpërblime pranë PricewaterhouseCoopers S.P.A. Milano, 3 190 Euro.</t>
  </si>
  <si>
    <t>Spouse, Znj. Matilda Leka, të ardhura nga pagan në qendrën psiko-sociale “Vatra” në Vlorë, 594 000 Lek.</t>
  </si>
  <si>
    <t>Spouse, të ardhura nga interesa bankare, 538 000 Lek.</t>
  </si>
  <si>
    <t>1) Spouse, Edlira Rehovica të ardhura të përfituara nga puna si mjeke në Qendrën Spitalore Universitare, Tiranë, 427 891 Lek.
2) Spouse, të ardhura nga mësimdhënia pranë Fakultetit të Shkencave Mjekësore, 90 000 Lek.</t>
  </si>
  <si>
    <t>1) Spouse, income from pension, 395 532 Lek./                                                                                                                                                   2) Son Arjan Leskaj, income from the company Matrix-Konstruksion shpk, 234 432 Lek, the dividend has not been distributed yet./                                                                                                                                                                                    3) Spouse and Son, income from salary from the company Matrix-Konstruksion shpk, 558 600 Lek./4) Sona' spouse, income from salary from the company D &amp; L-Administrim shpk, 930 504 Lek.</t>
  </si>
  <si>
    <t>1) Spouse, income from pension, 264 000 Lek./                                                                                                                        2) Son, Rin, income from salary 70 039 Lek./                                                                                                                                               3) Daughter, Eriona,income from salary, 54 413 Lek.</t>
  </si>
  <si>
    <t>Spouse, income from salary as administrator of IRARBA-ENERGJI shpk, 259 560 Lek.</t>
  </si>
  <si>
    <t>Spouse, income from salary, 241 464 Lek.</t>
  </si>
  <si>
    <t>1) Spouse, income from salary, 234 744 Lek./                                                                                                                  2) Son, Saimir Suli, income from salary as a specialist at Kesh sha 643 044 Lek./                                                                           3) Son, Saimir Suli income from dividend in Aurora-Group shpk, 2 278 000 Lek./                                                                     4) Sons', Saimir Suli's, spouse income from salary to ALUIZNI, 681 194 Lek.</t>
  </si>
  <si>
    <t>Spouse, Mr. Kostandin Rista, income from retirement pensin, 178 191 Lek.</t>
  </si>
  <si>
    <t>1) Son, Martin Sterkaj, income from work at QSUT, 336 000 Lek./2) Son, Martin Sterkaj, income from coffee bar activity, 1 557 142 Lek./3) Son, Franc Sterkaj, income from private kindergarden activity, 439 635 Lek./4) Spouse, cooperation contract for a gas station in Fushë Milot-Kurbin with Kastrati shpk, income for 2016 invested in expansion of activity, the corresponding part of 50%.</t>
  </si>
  <si>
    <t>Son, Gert Bitri, income from salary, 857 852 Lek.</t>
  </si>
  <si>
    <t>1)  Income from salary and other financial benefits as an MP, 2 993 541 lek.
2) Të ardhura nga mësimdhënia dhe udhëheqje doktorature në Fakultetin Ekonomik, 455 972 Lek.</t>
  </si>
  <si>
    <t>1)  Income from salary and other financial benefits as an MP, 2 205 038 lek./2) Income from salary and PHD supervision in the Faculty of Justice in the University of Tirana, 382 688 Lek./3) Income from PHD supervizion in the European University of Tirana, 85 euro./4) Income from  "Beder" High Education School, 503 000 Lek./5) Income from academic honoraries  from  “Friedrich Ebert Stiftung”, 17 850 lek.</t>
  </si>
  <si>
    <t xml:space="preserve"> Income from salary and other financial benefits as an MP, 2 742 766 Lek.</t>
  </si>
  <si>
    <t xml:space="preserve"> Income from salary and dietary honorarium as an MP, 2 512 682 Lek.</t>
  </si>
  <si>
    <t>1)   Income from salary, other financial benefits and bonuses as an MP, 1 994 508 lek./2) Income from ISS transitory payments, 72 778 Lek./3) Të ardhura nga një oponencë fjalori enciklopedik të Akademisë së Shkëncave të Republikës së Kosovës, 100 936 Lek./4) Të ardhura nga projekti akademik Tempus, 1 122 euro.</t>
  </si>
  <si>
    <t>1)  Income from salary and other financial benefits as an MP, June-December, 2016, 1 517 549 lek.
2) Të ardhura nga paga si Drejtor I Portit Detar Vlorë, Janar-Qershor 2016, 619 504 Lek.</t>
  </si>
  <si>
    <t xml:space="preserve"> Income from salary and benefits, 2 021 748 Lek.</t>
  </si>
  <si>
    <t xml:space="preserve"> Income from salary, other financial benefits and bonuses as an M, 1 993 076 Lek.</t>
  </si>
  <si>
    <t xml:space="preserve"> Net slary as Head of the Albanian Parliament, 1 955 743 Lek.</t>
  </si>
  <si>
    <t>1)  Income from salary and other financial benefits as an MP, 1 414 691 lek.
2) Të ardhura nga pjesëmarrja në komisione parlamentare, 154 700 Lek.</t>
  </si>
  <si>
    <t>Dietary and telephone stipend in the capacity as MP, 1 337 482 Lek.</t>
  </si>
  <si>
    <t xml:space="preserve"> Income from deposit interest rates, 81 132 Lek.</t>
  </si>
  <si>
    <t>1) Të ardhura nga qira prone dhënë Ambasadës së SHBA-ve, 29 952 dollar.
2) Të ardhura nga qira prone dhënë një fondacioni, 2 000 euro.
3) Të ardhura nga qira prone dhënë një fondacioni, 72 250 Lek.</t>
  </si>
  <si>
    <t>Income from car sale 70 000 Lek.</t>
  </si>
  <si>
    <t>1) Shitur ap. ku banonin me sip. 114 m2 në Elbasan, 5 600 000 Lek.
2) Shitur garazh me sip. 25.6 m2, 900 000 Lek.
3) Shitur veturë e vitit të prodhimit 2008, 7 000 Euro.</t>
  </si>
  <si>
    <t>Car sale, 800 000 Lek.</t>
  </si>
  <si>
    <t>Car sale 100 560 Lek.</t>
  </si>
  <si>
    <t>Car sale 500 000 Lek.</t>
  </si>
  <si>
    <t>Income from car sale, 500 000 Lek.</t>
  </si>
  <si>
    <t>Income from car sale on 15.01.2016, 970 000 Lek.</t>
  </si>
  <si>
    <t>Spouses</t>
  </si>
  <si>
    <t>Monthly income from publications in various newspapers and periodicals, 200 Euro per month.</t>
  </si>
  <si>
    <t>Revenues from the Elbasan Regional Council, 367 929 lek.</t>
  </si>
  <si>
    <t xml:space="preserve"> Income from membership in the Academy of Sciences, 510 000 lek.</t>
  </si>
  <si>
    <t>Proceeds from the Council of Europe missions in Moldova, 3 054 Euro.</t>
  </si>
  <si>
    <t>Income as Chairman of the Administrative Council of the SSI, 116 620 lek.</t>
  </si>
  <si>
    <t>Net income for participation in the Venice Commission, 769 Euro.</t>
  </si>
  <si>
    <t>Income from participation in the Water Supply Board Sha Selenica, January-June, 97 956 lek.</t>
  </si>
  <si>
    <t>Income as a member of the senate, doctorate opponent, 38 400 lek.</t>
  </si>
  <si>
    <t>Benefits as a member of KKT, 30 800 lek.</t>
  </si>
  <si>
    <t>Income as a Member of the Board of Directors at UT, 18 541 lek.</t>
  </si>
  <si>
    <t>Members of the Parliament income from participation on Advisory Boards, in 2016</t>
  </si>
  <si>
    <t>1) Dietary stipend, 141 020 lek.
2) Pension income from former work position, 647 640 lek.</t>
  </si>
  <si>
    <t>Members of the Parliament Total Income in 2016</t>
  </si>
  <si>
    <t>Total amount (lek)</t>
  </si>
  <si>
    <t>Income from the return of salary deductions, deriving from a Judicial Decision in favor of Members of the Parliament, in 2016</t>
  </si>
  <si>
    <t>Received compensation from the Parliament for unpaid rights, according to the decision of the Administrative Court of First Instance dated 16.11.2015, 1 423 000 Lek.</t>
  </si>
  <si>
    <t>Income in the form of compensation from the Parliament, following a court decision, 324 519 Lek.</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</si>
</sst>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mm/dd/yy"/>
    <numFmt numFmtId="173" formatCode="m/d/yy&quot; &quot;hh&quot;:&quot;mm&quot; &quot;AM/PM"/>
    <numFmt numFmtId="174" formatCode="hh&quot;:&quot;mm&quot;:&quot;ss&quot; &quot;AM/PM"/>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_);_(* \(#,##0\);_(* &quot;-&quot;??_);_(@_)"/>
    <numFmt numFmtId="181" formatCode="[$-409]dddd\,\ mmmm\ dd\,\ yyyy"/>
    <numFmt numFmtId="182" formatCode="[$-409]h:mm:ss\ AM/PM"/>
  </numFmts>
  <fonts count="52">
    <font>
      <sz val="11"/>
      <color theme="1"/>
      <name val="Calibri"/>
      <family val="2"/>
    </font>
    <font>
      <sz val="11"/>
      <color indexed="8"/>
      <name val="Calibri"/>
      <family val="2"/>
    </font>
    <font>
      <b/>
      <sz val="10"/>
      <color indexed="8"/>
      <name val="Arial"/>
      <family val="2"/>
    </font>
    <font>
      <b/>
      <u val="single"/>
      <sz val="10"/>
      <color indexed="8"/>
      <name val="Arial"/>
      <family val="2"/>
    </font>
    <font>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b/>
      <u val="singleAccounting"/>
      <sz val="10"/>
      <color indexed="8"/>
      <name val="Arial"/>
      <family val="2"/>
    </font>
    <font>
      <b/>
      <u val="singleAccounting"/>
      <sz val="11"/>
      <color indexed="8"/>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b/>
      <u val="singleAccounting"/>
      <sz val="10"/>
      <color theme="1"/>
      <name val="Arial"/>
      <family val="2"/>
    </font>
    <font>
      <b/>
      <u val="single"/>
      <sz val="10"/>
      <color theme="1"/>
      <name val="Arial"/>
      <family val="2"/>
    </font>
    <font>
      <b/>
      <u val="singleAccounting"/>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xf>
    <xf numFmtId="0" fontId="0" fillId="0" borderId="0" xfId="0" applyFill="1" applyAlignment="1">
      <alignment/>
    </xf>
    <xf numFmtId="0" fontId="46" fillId="0" borderId="0" xfId="0" applyFont="1" applyAlignment="1">
      <alignment/>
    </xf>
    <xf numFmtId="0" fontId="47" fillId="0" borderId="0" xfId="0" applyFont="1" applyAlignment="1">
      <alignment/>
    </xf>
    <xf numFmtId="0" fontId="48" fillId="0" borderId="10" xfId="0" applyFont="1" applyBorder="1" applyAlignment="1">
      <alignment/>
    </xf>
    <xf numFmtId="0" fontId="47" fillId="0" borderId="10" xfId="0" applyFont="1" applyBorder="1" applyAlignment="1">
      <alignment/>
    </xf>
    <xf numFmtId="0" fontId="47" fillId="0" borderId="10" xfId="0" applyFont="1" applyBorder="1" applyAlignment="1">
      <alignment wrapText="1"/>
    </xf>
    <xf numFmtId="0" fontId="47" fillId="0" borderId="0" xfId="0" applyFont="1" applyAlignment="1">
      <alignment wrapText="1"/>
    </xf>
    <xf numFmtId="0" fontId="0" fillId="0" borderId="0" xfId="0" applyAlignment="1">
      <alignment wrapText="1"/>
    </xf>
    <xf numFmtId="0" fontId="47" fillId="0" borderId="10" xfId="0" applyFont="1" applyFill="1" applyBorder="1" applyAlignment="1">
      <alignment wrapText="1"/>
    </xf>
    <xf numFmtId="0" fontId="47" fillId="0" borderId="0" xfId="0" applyFont="1" applyBorder="1" applyAlignment="1">
      <alignment/>
    </xf>
    <xf numFmtId="0" fontId="47" fillId="0" borderId="0" xfId="0" applyFont="1" applyBorder="1" applyAlignment="1">
      <alignment wrapText="1"/>
    </xf>
    <xf numFmtId="0" fontId="48" fillId="0" borderId="0" xfId="0" applyFont="1" applyBorder="1" applyAlignment="1">
      <alignment/>
    </xf>
    <xf numFmtId="0" fontId="48" fillId="0" borderId="0" xfId="0" applyFont="1" applyAlignment="1">
      <alignment/>
    </xf>
    <xf numFmtId="0" fontId="47" fillId="0" borderId="11" xfId="0" applyFont="1" applyBorder="1" applyAlignment="1">
      <alignment/>
    </xf>
    <xf numFmtId="0" fontId="47" fillId="0" borderId="12" xfId="0" applyFont="1" applyBorder="1" applyAlignment="1">
      <alignment/>
    </xf>
    <xf numFmtId="0" fontId="48" fillId="0" borderId="13" xfId="0" applyFont="1" applyBorder="1" applyAlignment="1">
      <alignment/>
    </xf>
    <xf numFmtId="0" fontId="48" fillId="0" borderId="14" xfId="0" applyFont="1" applyBorder="1" applyAlignment="1">
      <alignment/>
    </xf>
    <xf numFmtId="0" fontId="48" fillId="0" borderId="14" xfId="0" applyFont="1" applyBorder="1" applyAlignment="1">
      <alignment wrapText="1"/>
    </xf>
    <xf numFmtId="0" fontId="48" fillId="0" borderId="15" xfId="0" applyFont="1" applyBorder="1" applyAlignment="1">
      <alignment/>
    </xf>
    <xf numFmtId="0" fontId="47" fillId="0" borderId="16" xfId="0" applyFont="1" applyBorder="1" applyAlignment="1">
      <alignment/>
    </xf>
    <xf numFmtId="0" fontId="47" fillId="0" borderId="16" xfId="0" applyFont="1" applyBorder="1" applyAlignment="1">
      <alignment wrapText="1"/>
    </xf>
    <xf numFmtId="0" fontId="47" fillId="0" borderId="11" xfId="0" applyFont="1" applyBorder="1" applyAlignment="1">
      <alignment wrapText="1"/>
    </xf>
    <xf numFmtId="0" fontId="47" fillId="0" borderId="12" xfId="0" applyFont="1" applyBorder="1" applyAlignment="1">
      <alignment wrapText="1"/>
    </xf>
    <xf numFmtId="180" fontId="49" fillId="0" borderId="0" xfId="42" applyNumberFormat="1" applyFont="1" applyBorder="1" applyAlignment="1">
      <alignment/>
    </xf>
    <xf numFmtId="43" fontId="47" fillId="0" borderId="0" xfId="42" applyFont="1" applyBorder="1" applyAlignment="1">
      <alignment wrapText="1"/>
    </xf>
    <xf numFmtId="0" fontId="47" fillId="0" borderId="10" xfId="0" applyFont="1" applyBorder="1" applyAlignment="1">
      <alignment/>
    </xf>
    <xf numFmtId="0" fontId="47" fillId="0" borderId="12" xfId="0" applyFont="1" applyBorder="1" applyAlignment="1">
      <alignment/>
    </xf>
    <xf numFmtId="0" fontId="0" fillId="0" borderId="0" xfId="0" applyAlignment="1">
      <alignment/>
    </xf>
    <xf numFmtId="0" fontId="47" fillId="0" borderId="0" xfId="0" applyFont="1" applyBorder="1" applyAlignment="1">
      <alignment/>
    </xf>
    <xf numFmtId="180" fontId="49" fillId="0" borderId="0" xfId="42" applyNumberFormat="1" applyFont="1" applyBorder="1" applyAlignment="1">
      <alignment/>
    </xf>
    <xf numFmtId="0" fontId="47" fillId="0" borderId="17" xfId="0" applyFont="1" applyBorder="1" applyAlignment="1">
      <alignment/>
    </xf>
    <xf numFmtId="180" fontId="49" fillId="33" borderId="0" xfId="42" applyNumberFormat="1" applyFont="1" applyFill="1" applyBorder="1" applyAlignment="1">
      <alignment/>
    </xf>
    <xf numFmtId="180" fontId="0" fillId="0" borderId="0" xfId="42" applyNumberFormat="1" applyFont="1" applyBorder="1" applyAlignment="1">
      <alignment wrapText="1"/>
    </xf>
    <xf numFmtId="180" fontId="0" fillId="33" borderId="0" xfId="42" applyNumberFormat="1" applyFont="1" applyFill="1" applyBorder="1" applyAlignment="1">
      <alignment wrapText="1"/>
    </xf>
    <xf numFmtId="0" fontId="47" fillId="0" borderId="11" xfId="0" applyFont="1" applyBorder="1" applyAlignment="1">
      <alignment/>
    </xf>
    <xf numFmtId="0" fontId="47" fillId="0" borderId="10" xfId="0" applyFont="1" applyBorder="1" applyAlignment="1">
      <alignment/>
    </xf>
    <xf numFmtId="0" fontId="47" fillId="0" borderId="10" xfId="0" applyFont="1" applyBorder="1" applyAlignment="1">
      <alignment wrapText="1"/>
    </xf>
    <xf numFmtId="0" fontId="47" fillId="0" borderId="12" xfId="0" applyFont="1" applyBorder="1" applyAlignment="1">
      <alignment/>
    </xf>
    <xf numFmtId="180" fontId="0" fillId="0" borderId="17" xfId="42" applyNumberFormat="1" applyFont="1" applyBorder="1" applyAlignment="1">
      <alignment/>
    </xf>
    <xf numFmtId="180" fontId="47" fillId="0" borderId="12" xfId="42" applyNumberFormat="1" applyFont="1" applyBorder="1" applyAlignment="1">
      <alignment wrapText="1"/>
    </xf>
    <xf numFmtId="180" fontId="47" fillId="33" borderId="12" xfId="42" applyNumberFormat="1" applyFont="1" applyFill="1" applyBorder="1" applyAlignment="1">
      <alignment/>
    </xf>
    <xf numFmtId="180" fontId="47" fillId="0" borderId="12" xfId="42" applyNumberFormat="1" applyFont="1" applyBorder="1" applyAlignment="1">
      <alignment wrapText="1"/>
    </xf>
    <xf numFmtId="180" fontId="0" fillId="0" borderId="12" xfId="42" applyNumberFormat="1" applyFont="1" applyBorder="1" applyAlignment="1">
      <alignment wrapText="1"/>
    </xf>
    <xf numFmtId="180" fontId="47" fillId="0" borderId="18" xfId="42" applyNumberFormat="1" applyFont="1" applyBorder="1" applyAlignment="1">
      <alignment wrapText="1"/>
    </xf>
    <xf numFmtId="180" fontId="47" fillId="34" borderId="12" xfId="42" applyNumberFormat="1" applyFont="1" applyFill="1" applyBorder="1" applyAlignment="1">
      <alignment wrapText="1"/>
    </xf>
    <xf numFmtId="180" fontId="0" fillId="33" borderId="12" xfId="42" applyNumberFormat="1" applyFont="1" applyFill="1" applyBorder="1" applyAlignment="1">
      <alignment wrapText="1"/>
    </xf>
    <xf numFmtId="180" fontId="47" fillId="34" borderId="12" xfId="42" applyNumberFormat="1" applyFont="1" applyFill="1" applyBorder="1" applyAlignment="1">
      <alignment wrapText="1"/>
    </xf>
    <xf numFmtId="180" fontId="0" fillId="34" borderId="12" xfId="42" applyNumberFormat="1" applyFont="1" applyFill="1" applyBorder="1" applyAlignment="1">
      <alignment wrapText="1"/>
    </xf>
    <xf numFmtId="180" fontId="47" fillId="0" borderId="10" xfId="0" applyNumberFormat="1" applyFont="1" applyBorder="1" applyAlignment="1">
      <alignment/>
    </xf>
    <xf numFmtId="0" fontId="47" fillId="0" borderId="12" xfId="0" applyFont="1" applyBorder="1" applyAlignment="1">
      <alignment wrapText="1"/>
    </xf>
    <xf numFmtId="180" fontId="47" fillId="0" borderId="0" xfId="0" applyNumberFormat="1" applyFont="1" applyAlignment="1">
      <alignment/>
    </xf>
    <xf numFmtId="0" fontId="47" fillId="0" borderId="11" xfId="0" applyFont="1" applyBorder="1" applyAlignment="1">
      <alignment wrapText="1"/>
    </xf>
    <xf numFmtId="180" fontId="0" fillId="33" borderId="19" xfId="42" applyNumberFormat="1" applyFont="1" applyFill="1" applyBorder="1" applyAlignment="1">
      <alignment wrapText="1"/>
    </xf>
    <xf numFmtId="180" fontId="47" fillId="0" borderId="10" xfId="0" applyNumberFormat="1" applyFont="1" applyBorder="1" applyAlignment="1">
      <alignment/>
    </xf>
    <xf numFmtId="9" fontId="0" fillId="0" borderId="0" xfId="59" applyFont="1" applyAlignment="1">
      <alignment/>
    </xf>
    <xf numFmtId="9" fontId="0" fillId="0" borderId="0" xfId="59" applyFont="1" applyAlignment="1">
      <alignment wrapText="1"/>
    </xf>
    <xf numFmtId="180" fontId="47" fillId="0" borderId="10" xfId="42" applyNumberFormat="1" applyFont="1" applyBorder="1" applyAlignment="1">
      <alignment wrapText="1"/>
    </xf>
    <xf numFmtId="180" fontId="47" fillId="33" borderId="19" xfId="42" applyNumberFormat="1" applyFont="1" applyFill="1" applyBorder="1" applyAlignment="1">
      <alignment/>
    </xf>
    <xf numFmtId="180" fontId="47" fillId="33" borderId="12" xfId="42" applyNumberFormat="1" applyFont="1" applyFill="1" applyBorder="1" applyAlignment="1">
      <alignment/>
    </xf>
    <xf numFmtId="180" fontId="50" fillId="0" borderId="0" xfId="42" applyNumberFormat="1" applyFont="1" applyBorder="1" applyAlignment="1">
      <alignment horizontal="right" wrapText="1"/>
    </xf>
    <xf numFmtId="0" fontId="48" fillId="0" borderId="15" xfId="0" applyFont="1" applyBorder="1" applyAlignment="1">
      <alignment horizontal="right"/>
    </xf>
    <xf numFmtId="0" fontId="48" fillId="0" borderId="15" xfId="0" applyFont="1" applyBorder="1" applyAlignment="1">
      <alignment horizontal="left" wrapText="1" indent="1"/>
    </xf>
    <xf numFmtId="0" fontId="47" fillId="0" borderId="10" xfId="0" applyFont="1" applyBorder="1" applyAlignment="1">
      <alignment horizontal="left" wrapText="1"/>
    </xf>
    <xf numFmtId="0" fontId="47" fillId="0" borderId="10" xfId="0" applyFont="1" applyBorder="1" applyAlignment="1">
      <alignment horizontal="left" wrapText="1"/>
    </xf>
    <xf numFmtId="0" fontId="48" fillId="0" borderId="14" xfId="0" applyFont="1" applyBorder="1" applyAlignment="1">
      <alignment horizontal="left"/>
    </xf>
    <xf numFmtId="180" fontId="51" fillId="0" borderId="0" xfId="42" applyNumberFormat="1" applyFont="1" applyBorder="1" applyAlignment="1">
      <alignment horizontal="right" wrapText="1"/>
    </xf>
    <xf numFmtId="180" fontId="50" fillId="0" borderId="0" xfId="42"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ables/table1.xml><?xml version="1.0" encoding="utf-8"?>
<table xmlns="http://schemas.openxmlformats.org/spreadsheetml/2006/main" id="1" name="Table1" displayName="Table1" ref="A2:E141" comment="" totalsRowShown="0">
  <autoFilter ref="A2:E141"/>
  <tableColumns count="5">
    <tableColumn id="1" name="Name"/>
    <tableColumn id="2" name="Surname"/>
    <tableColumn id="3" name="Decription"/>
    <tableColumn id="5" name="MP salary"/>
    <tableColumn id="4" name="Salary, bonuses and work related income (Lek)"/>
  </tableColumns>
  <tableStyleInfo name="" showFirstColumn="0" showLastColumn="0" showRowStripes="1" showColumnStripes="0"/>
</table>
</file>

<file path=xl/tables/table10.xml><?xml version="1.0" encoding="utf-8"?>
<table xmlns="http://schemas.openxmlformats.org/spreadsheetml/2006/main" id="9" name="Table9" displayName="Table9" ref="A2:C27" comment="" totalsRowShown="0">
  <autoFilter ref="A2:C27"/>
  <tableColumns count="3">
    <tableColumn id="1" name="Emri"/>
    <tableColumn id="2" name="Mbiemri"/>
    <tableColumn id="3" name="Përshkrimi"/>
  </tableColumns>
  <tableStyleInfo name="" showFirstColumn="0" showLastColumn="0" showRowStripes="1" showColumnStripes="0"/>
</table>
</file>

<file path=xl/tables/table11.xml><?xml version="1.0" encoding="utf-8"?>
<table xmlns="http://schemas.openxmlformats.org/spreadsheetml/2006/main" id="10" name="Table10" displayName="Table10" ref="A2:D4" comment="" totalsRowShown="0">
  <autoFilter ref="A2:D4"/>
  <tableColumns count="4">
    <tableColumn id="1" name="Name"/>
    <tableColumn id="2" name="Surname"/>
    <tableColumn id="3" name="Description"/>
    <tableColumn id="4" name="Total amount (lek)"/>
  </tableColumns>
  <tableStyleInfo name="" showFirstColumn="0" showLastColumn="0" showRowStripes="1" showColumnStripes="0"/>
</table>
</file>

<file path=xl/tables/table12.xml><?xml version="1.0" encoding="utf-8"?>
<table xmlns="http://schemas.openxmlformats.org/spreadsheetml/2006/main" id="21" name="Table21" displayName="Table21" ref="A2:C141" comment="" totalsRowShown="0">
  <autoFilter ref="A2:C141"/>
  <tableColumns count="3">
    <tableColumn id="1" name="Name"/>
    <tableColumn id="2" name="Surname"/>
    <tableColumn id="3" name="Total amount (lek)"/>
  </tableColumns>
  <tableStyleInfo name="" showFirstColumn="0" showLastColumn="0" showRowStripes="1" showColumnStripes="0"/>
</table>
</file>

<file path=xl/tables/table2.xml><?xml version="1.0" encoding="utf-8"?>
<table xmlns="http://schemas.openxmlformats.org/spreadsheetml/2006/main" id="2" name="Table2" displayName="Table2" ref="A2:D12" comment="" totalsRowShown="0">
  <autoFilter ref="A2:D12"/>
  <tableColumns count="4">
    <tableColumn id="1" name="Name"/>
    <tableColumn id="2" name="Surname"/>
    <tableColumn id="3" name="Description"/>
    <tableColumn id="4" name="Total (in lek)"/>
  </tableColumns>
  <tableStyleInfo name="" showFirstColumn="0" showLastColumn="0" showRowStripes="1" showColumnStripes="0"/>
</table>
</file>

<file path=xl/tables/table3.xml><?xml version="1.0" encoding="utf-8"?>
<table xmlns="http://schemas.openxmlformats.org/spreadsheetml/2006/main" id="3" name="Table3" displayName="Table3" ref="A2:D11" comment="" totalsRowShown="0">
  <autoFilter ref="A2:D11"/>
  <tableColumns count="4">
    <tableColumn id="1" name="Name"/>
    <tableColumn id="2" name="Surname"/>
    <tableColumn id="3" name="Description"/>
    <tableColumn id="4" name="Total (in lek)"/>
  </tableColumns>
  <tableStyleInfo name="" showFirstColumn="0" showLastColumn="0" showRowStripes="1" showColumnStripes="0"/>
</table>
</file>

<file path=xl/tables/table4.xml><?xml version="1.0" encoding="utf-8"?>
<table xmlns="http://schemas.openxmlformats.org/spreadsheetml/2006/main" id="4" name="Table4" displayName="Table4" ref="A2:D34" comment="" totalsRowShown="0">
  <autoFilter ref="A2:D34"/>
  <tableColumns count="4">
    <tableColumn id="1" name="Name"/>
    <tableColumn id="2" name="Surname"/>
    <tableColumn id="3" name="Description"/>
    <tableColumn id="4" name="Total (in lek)"/>
  </tableColumns>
  <tableStyleInfo name="" showFirstColumn="0" showLastColumn="0" showRowStripes="1" showColumnStripes="0"/>
</table>
</file>

<file path=xl/tables/table5.xml><?xml version="1.0" encoding="utf-8"?>
<table xmlns="http://schemas.openxmlformats.org/spreadsheetml/2006/main" id="5" name="Table5" displayName="Table5" ref="A2:D40" comment="" totalsRowShown="0">
  <autoFilter ref="A2:D40"/>
  <tableColumns count="4">
    <tableColumn id="1" name="Name"/>
    <tableColumn id="2" name="Surname"/>
    <tableColumn id="3" name="Description"/>
    <tableColumn id="4" name="Total (in lek)"/>
  </tableColumns>
  <tableStyleInfo name="" showFirstColumn="0" showLastColumn="0" showRowStripes="1" showColumnStripes="0"/>
</table>
</file>

<file path=xl/tables/table6.xml><?xml version="1.0" encoding="utf-8"?>
<table xmlns="http://schemas.openxmlformats.org/spreadsheetml/2006/main" id="6" name="Table6" displayName="Table6" ref="A2:D5" comment="" totalsRowShown="0">
  <autoFilter ref="A2:D5"/>
  <tableColumns count="4">
    <tableColumn id="1" name="Name"/>
    <tableColumn id="2" name="Surname"/>
    <tableColumn id="3" name="Description"/>
    <tableColumn id="4" name="Total (in lek)"/>
  </tableColumns>
  <tableStyleInfo name="" showFirstColumn="0" showLastColumn="0" showRowStripes="1" showColumnStripes="0"/>
</table>
</file>

<file path=xl/tables/table7.xml><?xml version="1.0" encoding="utf-8"?>
<table xmlns="http://schemas.openxmlformats.org/spreadsheetml/2006/main" id="88" name="Table689" displayName="Table689" ref="A2:D5" comment="" totalsRowShown="0">
  <autoFilter ref="A2:D5"/>
  <tableColumns count="4">
    <tableColumn id="1" name="Name"/>
    <tableColumn id="2" name="Surname"/>
    <tableColumn id="3" name="Description"/>
    <tableColumn id="4" name="Total (in lek)"/>
  </tableColumns>
  <tableStyleInfo name="" showFirstColumn="0" showLastColumn="0" showRowStripes="1" showColumnStripes="0"/>
</table>
</file>

<file path=xl/tables/table8.xml><?xml version="1.0" encoding="utf-8"?>
<table xmlns="http://schemas.openxmlformats.org/spreadsheetml/2006/main" id="7" name="Table7" displayName="Table7" ref="A2:D7" comment="" totalsRowShown="0">
  <autoFilter ref="A2:D7"/>
  <tableColumns count="4">
    <tableColumn id="1" name="Name"/>
    <tableColumn id="2" name="Surname"/>
    <tableColumn id="3" name="Description"/>
    <tableColumn id="4" name="Total (in lek)"/>
  </tableColumns>
  <tableStyleInfo name="" showFirstColumn="0" showLastColumn="0" showRowStripes="1" showColumnStripes="0"/>
</table>
</file>

<file path=xl/tables/table9.xml><?xml version="1.0" encoding="utf-8"?>
<table xmlns="http://schemas.openxmlformats.org/spreadsheetml/2006/main" id="8" name="Table8" displayName="Table8" ref="A2:F119" comment="" totalsRowShown="0">
  <autoFilter ref="A2:F119"/>
  <tableColumns count="6">
    <tableColumn id="1" name="Name"/>
    <tableColumn id="2" name="Surname"/>
    <tableColumn id="6" name="Spouse"/>
    <tableColumn id="3" name="Description"/>
    <tableColumn id="5" name="Spouses"/>
    <tableColumn id="4" name="Total Family income (in lek)"/>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46"/>
  <sheetViews>
    <sheetView zoomScalePageLayoutView="0" workbookViewId="0" topLeftCell="B1">
      <selection activeCell="B1" sqref="B1"/>
    </sheetView>
  </sheetViews>
  <sheetFormatPr defaultColWidth="9.140625" defaultRowHeight="15"/>
  <cols>
    <col min="1" max="1" width="9.140625" style="4" customWidth="1"/>
    <col min="2" max="2" width="13.8515625" style="4" customWidth="1"/>
    <col min="3" max="3" width="104.140625" style="8" customWidth="1"/>
    <col min="4" max="4" width="17.57421875" style="8" customWidth="1"/>
    <col min="5" max="5" width="19.7109375" style="4" bestFit="1" customWidth="1"/>
    <col min="6" max="6" width="10.28125" style="4" bestFit="1" customWidth="1"/>
    <col min="7" max="16384" width="9.140625" style="4" customWidth="1"/>
  </cols>
  <sheetData>
    <row r="1" ht="14.25">
      <c r="A1" s="3" t="s">
        <v>350</v>
      </c>
    </row>
    <row r="2" spans="1:5" ht="12.75">
      <c r="A2" s="17" t="s">
        <v>328</v>
      </c>
      <c r="B2" s="18" t="s">
        <v>329</v>
      </c>
      <c r="C2" s="19" t="s">
        <v>347</v>
      </c>
      <c r="D2" s="63" t="s">
        <v>348</v>
      </c>
      <c r="E2" s="20" t="s">
        <v>349</v>
      </c>
    </row>
    <row r="3" spans="1:6" ht="12.75" customHeight="1">
      <c r="A3" s="15" t="s">
        <v>53</v>
      </c>
      <c r="B3" s="6" t="s">
        <v>54</v>
      </c>
      <c r="C3" s="64" t="s">
        <v>351</v>
      </c>
      <c r="D3" s="41">
        <v>2545441</v>
      </c>
      <c r="E3" s="42">
        <f>2545441+319700+500000+2046120</f>
        <v>5411261</v>
      </c>
      <c r="F3" s="52"/>
    </row>
    <row r="4" spans="1:5" ht="12.75" customHeight="1">
      <c r="A4" s="15" t="s">
        <v>72</v>
      </c>
      <c r="B4" s="6" t="s">
        <v>73</v>
      </c>
      <c r="C4" s="64" t="s">
        <v>700</v>
      </c>
      <c r="D4" s="41">
        <v>2993541</v>
      </c>
      <c r="E4" s="42">
        <f>3600152+455972</f>
        <v>4056124</v>
      </c>
    </row>
    <row r="5" spans="1:5" ht="12.75" customHeight="1">
      <c r="A5" s="15" t="s">
        <v>31</v>
      </c>
      <c r="B5" s="6" t="s">
        <v>32</v>
      </c>
      <c r="C5" s="64" t="s">
        <v>465</v>
      </c>
      <c r="D5" s="41">
        <v>3283723</v>
      </c>
      <c r="E5" s="42">
        <v>3477468</v>
      </c>
    </row>
    <row r="6" spans="1:5" ht="12.75" customHeight="1">
      <c r="A6" s="15" t="s">
        <v>56</v>
      </c>
      <c r="B6" s="6" t="s">
        <v>196</v>
      </c>
      <c r="C6" s="64" t="s">
        <v>466</v>
      </c>
      <c r="D6" s="41">
        <v>3243863</v>
      </c>
      <c r="E6" s="42">
        <v>3458641</v>
      </c>
    </row>
    <row r="7" spans="1:5" ht="12.75" customHeight="1">
      <c r="A7" s="15" t="s">
        <v>94</v>
      </c>
      <c r="B7" s="6" t="s">
        <v>93</v>
      </c>
      <c r="C7" s="64" t="s">
        <v>463</v>
      </c>
      <c r="D7" s="41">
        <v>3344417</v>
      </c>
      <c r="E7" s="42">
        <v>3456269</v>
      </c>
    </row>
    <row r="8" spans="1:5" ht="12.75" customHeight="1">
      <c r="A8" s="15" t="s">
        <v>127</v>
      </c>
      <c r="B8" s="6" t="s">
        <v>128</v>
      </c>
      <c r="C8" s="64" t="s">
        <v>352</v>
      </c>
      <c r="D8" s="41">
        <v>3398178</v>
      </c>
      <c r="E8" s="42">
        <v>3398178</v>
      </c>
    </row>
    <row r="9" spans="1:5" ht="12.75" customHeight="1">
      <c r="A9" s="15" t="s">
        <v>146</v>
      </c>
      <c r="B9" s="6" t="s">
        <v>173</v>
      </c>
      <c r="C9" s="64" t="s">
        <v>464</v>
      </c>
      <c r="D9" s="41">
        <v>3350205</v>
      </c>
      <c r="E9" s="42">
        <v>3395705</v>
      </c>
    </row>
    <row r="10" spans="1:5" ht="12.75" customHeight="1">
      <c r="A10" s="15" t="s">
        <v>118</v>
      </c>
      <c r="B10" s="6" t="s">
        <v>119</v>
      </c>
      <c r="C10" s="64" t="s">
        <v>353</v>
      </c>
      <c r="D10" s="41">
        <v>3379659</v>
      </c>
      <c r="E10" s="42">
        <v>3379659</v>
      </c>
    </row>
    <row r="11" spans="1:5" ht="12.75" customHeight="1">
      <c r="A11" s="15" t="s">
        <v>153</v>
      </c>
      <c r="B11" s="6" t="s">
        <v>154</v>
      </c>
      <c r="C11" s="64" t="s">
        <v>357</v>
      </c>
      <c r="D11" s="41">
        <v>3312610</v>
      </c>
      <c r="E11" s="42">
        <v>3312610</v>
      </c>
    </row>
    <row r="12" spans="1:5" ht="12.75" customHeight="1">
      <c r="A12" s="15" t="s">
        <v>144</v>
      </c>
      <c r="B12" s="6" t="s">
        <v>145</v>
      </c>
      <c r="C12" s="64" t="s">
        <v>356</v>
      </c>
      <c r="D12" s="41">
        <v>3216451</v>
      </c>
      <c r="E12" s="42">
        <v>3216451</v>
      </c>
    </row>
    <row r="13" spans="1:5" ht="12.75" customHeight="1">
      <c r="A13" s="15" t="s">
        <v>120</v>
      </c>
      <c r="B13" s="6" t="s">
        <v>122</v>
      </c>
      <c r="C13" s="64" t="s">
        <v>355</v>
      </c>
      <c r="D13" s="41">
        <v>3215844</v>
      </c>
      <c r="E13" s="42">
        <v>3215844</v>
      </c>
    </row>
    <row r="14" spans="1:5" ht="12.75" customHeight="1">
      <c r="A14" s="15" t="s">
        <v>88</v>
      </c>
      <c r="B14" s="6" t="s">
        <v>89</v>
      </c>
      <c r="C14" s="64" t="s">
        <v>354</v>
      </c>
      <c r="D14" s="41">
        <v>3187555</v>
      </c>
      <c r="E14" s="42">
        <v>3187555</v>
      </c>
    </row>
    <row r="15" spans="1:5" ht="12.75" customHeight="1">
      <c r="A15" s="15" t="s">
        <v>220</v>
      </c>
      <c r="B15" s="6" t="s">
        <v>103</v>
      </c>
      <c r="C15" s="64" t="s">
        <v>358</v>
      </c>
      <c r="D15" s="41">
        <v>3170287</v>
      </c>
      <c r="E15" s="42">
        <v>3170287</v>
      </c>
    </row>
    <row r="16" spans="1:5" ht="12.75" customHeight="1">
      <c r="A16" s="15" t="s">
        <v>222</v>
      </c>
      <c r="B16" s="6" t="s">
        <v>152</v>
      </c>
      <c r="C16" s="64" t="s">
        <v>459</v>
      </c>
      <c r="D16" s="41">
        <v>2873263</v>
      </c>
      <c r="E16" s="42">
        <v>3153426</v>
      </c>
    </row>
    <row r="17" spans="1:5" ht="12.75" customHeight="1">
      <c r="A17" s="15" t="s">
        <v>139</v>
      </c>
      <c r="B17" s="6" t="s">
        <v>140</v>
      </c>
      <c r="C17" s="64" t="s">
        <v>462</v>
      </c>
      <c r="D17" s="41">
        <v>3015123</v>
      </c>
      <c r="E17" s="42">
        <v>3139368</v>
      </c>
    </row>
    <row r="18" spans="1:5" ht="12.75" customHeight="1">
      <c r="A18" s="15" t="s">
        <v>45</v>
      </c>
      <c r="B18" s="6" t="s">
        <v>46</v>
      </c>
      <c r="C18" s="64" t="s">
        <v>701</v>
      </c>
      <c r="D18" s="41">
        <v>2205038</v>
      </c>
      <c r="E18" s="42">
        <v>3120391</v>
      </c>
    </row>
    <row r="19" spans="1:5" ht="12.75" customHeight="1">
      <c r="A19" s="15" t="s">
        <v>193</v>
      </c>
      <c r="B19" s="6" t="s">
        <v>58</v>
      </c>
      <c r="C19" s="64" t="s">
        <v>461</v>
      </c>
      <c r="D19" s="41">
        <v>2878104</v>
      </c>
      <c r="E19" s="42">
        <v>3078104</v>
      </c>
    </row>
    <row r="20" spans="1:5" ht="12.75" customHeight="1">
      <c r="A20" s="15" t="s">
        <v>111</v>
      </c>
      <c r="B20" s="6" t="s">
        <v>282</v>
      </c>
      <c r="C20" s="64" t="s">
        <v>467</v>
      </c>
      <c r="D20" s="41">
        <v>3044541</v>
      </c>
      <c r="E20" s="42">
        <v>3077623</v>
      </c>
    </row>
    <row r="21" spans="1:5" ht="12.75" customHeight="1">
      <c r="A21" s="15" t="s">
        <v>109</v>
      </c>
      <c r="B21" s="6" t="s">
        <v>110</v>
      </c>
      <c r="C21" s="64" t="s">
        <v>359</v>
      </c>
      <c r="D21" s="41">
        <v>3073020</v>
      </c>
      <c r="E21" s="42">
        <v>3073020</v>
      </c>
    </row>
    <row r="22" spans="1:5" ht="12.75" customHeight="1">
      <c r="A22" s="15" t="s">
        <v>210</v>
      </c>
      <c r="B22" s="6" t="s">
        <v>211</v>
      </c>
      <c r="C22" s="64" t="s">
        <v>360</v>
      </c>
      <c r="D22" s="41">
        <v>3042841</v>
      </c>
      <c r="E22" s="42">
        <v>3042841</v>
      </c>
    </row>
    <row r="23" spans="1:5" ht="12.75" customHeight="1">
      <c r="A23" s="15" t="s">
        <v>129</v>
      </c>
      <c r="B23" s="6" t="s">
        <v>192</v>
      </c>
      <c r="C23" s="64" t="s">
        <v>361</v>
      </c>
      <c r="D23" s="41">
        <v>3036741</v>
      </c>
      <c r="E23" s="42">
        <v>3036741</v>
      </c>
    </row>
    <row r="24" spans="1:5" ht="12.75" customHeight="1">
      <c r="A24" s="15" t="s">
        <v>78</v>
      </c>
      <c r="B24" s="6" t="s">
        <v>79</v>
      </c>
      <c r="C24" s="64" t="s">
        <v>362</v>
      </c>
      <c r="D24" s="41">
        <v>3030164</v>
      </c>
      <c r="E24" s="42">
        <v>3030164</v>
      </c>
    </row>
    <row r="25" spans="1:5" ht="12.75" customHeight="1">
      <c r="A25" s="15" t="s">
        <v>9</v>
      </c>
      <c r="B25" s="6" t="s">
        <v>121</v>
      </c>
      <c r="C25" s="64" t="s">
        <v>363</v>
      </c>
      <c r="D25" s="41">
        <v>3011601</v>
      </c>
      <c r="E25" s="42">
        <v>3011601</v>
      </c>
    </row>
    <row r="26" spans="1:5" ht="12.75" customHeight="1">
      <c r="A26" s="15" t="s">
        <v>208</v>
      </c>
      <c r="B26" s="6" t="s">
        <v>209</v>
      </c>
      <c r="C26" s="64" t="s">
        <v>364</v>
      </c>
      <c r="D26" s="41">
        <v>2972991</v>
      </c>
      <c r="E26" s="42">
        <v>2972991</v>
      </c>
    </row>
    <row r="27" spans="1:5" ht="12.75" customHeight="1">
      <c r="A27" s="15" t="s">
        <v>167</v>
      </c>
      <c r="B27" s="6" t="s">
        <v>212</v>
      </c>
      <c r="C27" s="64" t="s">
        <v>365</v>
      </c>
      <c r="D27" s="41">
        <v>2954441</v>
      </c>
      <c r="E27" s="42">
        <v>2954441</v>
      </c>
    </row>
    <row r="28" spans="1:5" ht="12.75" customHeight="1">
      <c r="A28" s="15" t="s">
        <v>226</v>
      </c>
      <c r="B28" s="6" t="s">
        <v>227</v>
      </c>
      <c r="C28" s="64" t="s">
        <v>366</v>
      </c>
      <c r="D28" s="41">
        <v>2949082</v>
      </c>
      <c r="E28" s="42">
        <v>2949082</v>
      </c>
    </row>
    <row r="29" spans="1:5" ht="12.75" customHeight="1">
      <c r="A29" s="15" t="s">
        <v>221</v>
      </c>
      <c r="B29" s="6" t="s">
        <v>141</v>
      </c>
      <c r="C29" s="64" t="s">
        <v>367</v>
      </c>
      <c r="D29" s="41">
        <v>2947641</v>
      </c>
      <c r="E29" s="42">
        <v>2947641</v>
      </c>
    </row>
    <row r="30" spans="1:5" ht="12.75" customHeight="1">
      <c r="A30" s="15" t="s">
        <v>167</v>
      </c>
      <c r="B30" s="6" t="s">
        <v>168</v>
      </c>
      <c r="C30" s="64" t="s">
        <v>368</v>
      </c>
      <c r="D30" s="41">
        <v>2944241</v>
      </c>
      <c r="E30" s="42">
        <v>2944241</v>
      </c>
    </row>
    <row r="31" spans="1:5" ht="12.75" customHeight="1">
      <c r="A31" s="15" t="s">
        <v>182</v>
      </c>
      <c r="B31" s="6" t="s">
        <v>183</v>
      </c>
      <c r="C31" s="64" t="s">
        <v>369</v>
      </c>
      <c r="D31" s="41">
        <v>2944023</v>
      </c>
      <c r="E31" s="42">
        <v>2944023</v>
      </c>
    </row>
    <row r="32" spans="1:5" ht="12.75" customHeight="1">
      <c r="A32" s="15" t="s">
        <v>7</v>
      </c>
      <c r="B32" s="6" t="s">
        <v>8</v>
      </c>
      <c r="C32" s="64" t="s">
        <v>455</v>
      </c>
      <c r="D32" s="41">
        <v>2532742</v>
      </c>
      <c r="E32" s="42">
        <v>2939148</v>
      </c>
    </row>
    <row r="33" spans="1:5" ht="12.75" customHeight="1">
      <c r="A33" s="23" t="s">
        <v>11</v>
      </c>
      <c r="B33" s="6" t="s">
        <v>12</v>
      </c>
      <c r="C33" s="64" t="s">
        <v>370</v>
      </c>
      <c r="D33" s="41">
        <v>2921501</v>
      </c>
      <c r="E33" s="42">
        <v>2921501</v>
      </c>
    </row>
    <row r="34" spans="1:5" ht="12.75" customHeight="1">
      <c r="A34" s="15" t="s">
        <v>114</v>
      </c>
      <c r="B34" s="6" t="s">
        <v>299</v>
      </c>
      <c r="C34" s="64" t="s">
        <v>371</v>
      </c>
      <c r="D34" s="41">
        <v>2911832</v>
      </c>
      <c r="E34" s="42">
        <v>2911832</v>
      </c>
    </row>
    <row r="35" spans="1:5" ht="12.75" customHeight="1">
      <c r="A35" s="15" t="s">
        <v>15</v>
      </c>
      <c r="B35" s="6" t="s">
        <v>16</v>
      </c>
      <c r="C35" s="64" t="s">
        <v>454</v>
      </c>
      <c r="D35" s="41">
        <v>2907263</v>
      </c>
      <c r="E35" s="42">
        <f>D35</f>
        <v>2907263</v>
      </c>
    </row>
    <row r="36" spans="1:5" ht="12.75" customHeight="1">
      <c r="A36" s="15" t="s">
        <v>151</v>
      </c>
      <c r="B36" s="6" t="s">
        <v>92</v>
      </c>
      <c r="C36" s="64" t="s">
        <v>453</v>
      </c>
      <c r="D36" s="41">
        <v>2728345</v>
      </c>
      <c r="E36" s="42">
        <v>2905570</v>
      </c>
    </row>
    <row r="37" spans="1:5" ht="12.75" customHeight="1">
      <c r="A37" s="15" t="s">
        <v>186</v>
      </c>
      <c r="B37" s="6" t="s">
        <v>187</v>
      </c>
      <c r="C37" s="64" t="s">
        <v>376</v>
      </c>
      <c r="D37" s="41">
        <v>2905501</v>
      </c>
      <c r="E37" s="42">
        <v>2905501</v>
      </c>
    </row>
    <row r="38" spans="1:5" ht="12.75" customHeight="1">
      <c r="A38" s="15" t="s">
        <v>184</v>
      </c>
      <c r="B38" s="6" t="s">
        <v>185</v>
      </c>
      <c r="C38" s="64" t="s">
        <v>373</v>
      </c>
      <c r="D38" s="41">
        <v>2894190</v>
      </c>
      <c r="E38" s="42">
        <v>2894190</v>
      </c>
    </row>
    <row r="39" spans="1:5" ht="12.75" customHeight="1">
      <c r="A39" s="15" t="s">
        <v>120</v>
      </c>
      <c r="B39" s="6" t="s">
        <v>121</v>
      </c>
      <c r="C39" s="64" t="s">
        <v>372</v>
      </c>
      <c r="D39" s="41">
        <v>2888141</v>
      </c>
      <c r="E39" s="42">
        <v>2888141</v>
      </c>
    </row>
    <row r="40" spans="1:5" ht="12.75" customHeight="1">
      <c r="A40" s="15" t="s">
        <v>106</v>
      </c>
      <c r="B40" s="6" t="s">
        <v>107</v>
      </c>
      <c r="C40" s="64" t="s">
        <v>374</v>
      </c>
      <c r="D40" s="41">
        <v>2877532</v>
      </c>
      <c r="E40" s="42">
        <v>2877532</v>
      </c>
    </row>
    <row r="41" spans="1:5" ht="12.75" customHeight="1">
      <c r="A41" s="15" t="s">
        <v>165</v>
      </c>
      <c r="B41" s="6" t="s">
        <v>166</v>
      </c>
      <c r="C41" s="64" t="s">
        <v>375</v>
      </c>
      <c r="D41" s="41">
        <v>2873796</v>
      </c>
      <c r="E41" s="42">
        <v>2873796</v>
      </c>
    </row>
    <row r="42" spans="1:5" ht="12.75" customHeight="1">
      <c r="A42" s="15" t="s">
        <v>29</v>
      </c>
      <c r="B42" s="6" t="s">
        <v>41</v>
      </c>
      <c r="C42" s="64" t="s">
        <v>377</v>
      </c>
      <c r="D42" s="41">
        <v>2871109</v>
      </c>
      <c r="E42" s="42">
        <v>2871109</v>
      </c>
    </row>
    <row r="43" spans="1:5" ht="12.75" customHeight="1">
      <c r="A43" s="15" t="s">
        <v>80</v>
      </c>
      <c r="B43" s="6" t="s">
        <v>81</v>
      </c>
      <c r="C43" s="64" t="s">
        <v>379</v>
      </c>
      <c r="D43" s="41">
        <v>2870226</v>
      </c>
      <c r="E43" s="42">
        <v>2870226</v>
      </c>
    </row>
    <row r="44" spans="1:5" ht="12.75" customHeight="1">
      <c r="A44" s="15" t="s">
        <v>66</v>
      </c>
      <c r="B44" s="6" t="s">
        <v>67</v>
      </c>
      <c r="C44" s="64" t="s">
        <v>378</v>
      </c>
      <c r="D44" s="41">
        <v>2855244</v>
      </c>
      <c r="E44" s="42">
        <v>2855244</v>
      </c>
    </row>
    <row r="45" spans="1:5" ht="12.75" customHeight="1">
      <c r="A45" s="15" t="s">
        <v>57</v>
      </c>
      <c r="B45" s="6" t="s">
        <v>105</v>
      </c>
      <c r="C45" s="64" t="s">
        <v>380</v>
      </c>
      <c r="D45" s="41">
        <v>2822376</v>
      </c>
      <c r="E45" s="42">
        <v>2822376</v>
      </c>
    </row>
    <row r="46" spans="1:5" ht="12.75" customHeight="1">
      <c r="A46" s="15" t="s">
        <v>142</v>
      </c>
      <c r="B46" s="6" t="s">
        <v>143</v>
      </c>
      <c r="C46" s="64" t="s">
        <v>381</v>
      </c>
      <c r="D46" s="41">
        <v>2813957</v>
      </c>
      <c r="E46" s="42">
        <v>2813957</v>
      </c>
    </row>
    <row r="47" spans="1:5" ht="12.75" customHeight="1">
      <c r="A47" s="15" t="s">
        <v>176</v>
      </c>
      <c r="B47" s="6" t="s">
        <v>177</v>
      </c>
      <c r="C47" s="64" t="s">
        <v>382</v>
      </c>
      <c r="D47" s="41">
        <v>2811934</v>
      </c>
      <c r="E47" s="42">
        <v>2811934</v>
      </c>
    </row>
    <row r="48" spans="1:5" ht="12.75" customHeight="1">
      <c r="A48" s="15" t="s">
        <v>228</v>
      </c>
      <c r="B48" s="6" t="s">
        <v>112</v>
      </c>
      <c r="C48" s="64" t="s">
        <v>383</v>
      </c>
      <c r="D48" s="41">
        <v>2803813</v>
      </c>
      <c r="E48" s="42">
        <v>2803813</v>
      </c>
    </row>
    <row r="49" spans="1:5" ht="12.75" customHeight="1">
      <c r="A49" s="15" t="s">
        <v>171</v>
      </c>
      <c r="B49" s="6" t="s">
        <v>173</v>
      </c>
      <c r="C49" s="64" t="s">
        <v>457</v>
      </c>
      <c r="D49" s="41">
        <v>2658766</v>
      </c>
      <c r="E49" s="42">
        <v>2799911</v>
      </c>
    </row>
    <row r="50" spans="1:5" ht="12.75" customHeight="1">
      <c r="A50" s="15" t="s">
        <v>197</v>
      </c>
      <c r="B50" s="6" t="s">
        <v>198</v>
      </c>
      <c r="C50" s="64" t="s">
        <v>384</v>
      </c>
      <c r="D50" s="41">
        <v>2780960</v>
      </c>
      <c r="E50" s="42">
        <v>2780960</v>
      </c>
    </row>
    <row r="51" spans="1:5" ht="12.75" customHeight="1">
      <c r="A51" s="15" t="s">
        <v>82</v>
      </c>
      <c r="B51" s="6" t="s">
        <v>104</v>
      </c>
      <c r="C51" s="64" t="s">
        <v>385</v>
      </c>
      <c r="D51" s="41">
        <v>2760666</v>
      </c>
      <c r="E51" s="42">
        <v>2760666</v>
      </c>
    </row>
    <row r="52" spans="1:5" ht="12.75" customHeight="1">
      <c r="A52" s="15" t="s">
        <v>171</v>
      </c>
      <c r="B52" s="6" t="s">
        <v>172</v>
      </c>
      <c r="C52" s="64" t="s">
        <v>458</v>
      </c>
      <c r="D52" s="41">
        <v>2442750</v>
      </c>
      <c r="E52" s="42">
        <v>2757450</v>
      </c>
    </row>
    <row r="53" spans="1:5" ht="12.75" customHeight="1">
      <c r="A53" s="15" t="s">
        <v>125</v>
      </c>
      <c r="B53" s="6" t="s">
        <v>126</v>
      </c>
      <c r="C53" s="64" t="s">
        <v>702</v>
      </c>
      <c r="D53" s="41">
        <v>2742766</v>
      </c>
      <c r="E53" s="42">
        <v>2742766</v>
      </c>
    </row>
    <row r="54" spans="1:5" ht="12.75" customHeight="1">
      <c r="A54" s="15" t="s">
        <v>35</v>
      </c>
      <c r="B54" s="6" t="s">
        <v>36</v>
      </c>
      <c r="C54" s="64" t="s">
        <v>386</v>
      </c>
      <c r="D54" s="41">
        <v>2729807</v>
      </c>
      <c r="E54" s="42">
        <v>2729807</v>
      </c>
    </row>
    <row r="55" spans="1:5" ht="12.75" customHeight="1">
      <c r="A55" s="15" t="s">
        <v>24</v>
      </c>
      <c r="B55" s="6" t="s">
        <v>26</v>
      </c>
      <c r="C55" s="64" t="s">
        <v>460</v>
      </c>
      <c r="D55" s="41">
        <v>2537193</v>
      </c>
      <c r="E55" s="42">
        <v>2720684</v>
      </c>
    </row>
    <row r="56" spans="1:5" ht="12.75" customHeight="1">
      <c r="A56" s="15" t="s">
        <v>66</v>
      </c>
      <c r="B56" s="6" t="s">
        <v>132</v>
      </c>
      <c r="C56" s="64" t="s">
        <v>456</v>
      </c>
      <c r="D56" s="41">
        <v>2531807</v>
      </c>
      <c r="E56" s="42">
        <v>2681039</v>
      </c>
    </row>
    <row r="57" spans="1:5" ht="12.75" customHeight="1">
      <c r="A57" s="15" t="s">
        <v>38</v>
      </c>
      <c r="B57" s="6" t="s">
        <v>39</v>
      </c>
      <c r="C57" s="64" t="s">
        <v>397</v>
      </c>
      <c r="D57" s="41">
        <v>2659941</v>
      </c>
      <c r="E57" s="42">
        <v>2659941</v>
      </c>
    </row>
    <row r="58" spans="1:5" ht="12.75" customHeight="1">
      <c r="A58" s="15" t="s">
        <v>24</v>
      </c>
      <c r="B58" s="6" t="s">
        <v>25</v>
      </c>
      <c r="C58" s="64" t="s">
        <v>396</v>
      </c>
      <c r="D58" s="41">
        <v>2656689</v>
      </c>
      <c r="E58" s="42">
        <v>2656689</v>
      </c>
    </row>
    <row r="59" spans="1:5" ht="12.75" customHeight="1">
      <c r="A59" s="15" t="s">
        <v>178</v>
      </c>
      <c r="B59" s="6" t="s">
        <v>179</v>
      </c>
      <c r="C59" s="64" t="s">
        <v>387</v>
      </c>
      <c r="D59" s="41">
        <v>2638533</v>
      </c>
      <c r="E59" s="42">
        <v>2638533</v>
      </c>
    </row>
    <row r="60" spans="1:5" ht="12.75" customHeight="1">
      <c r="A60" s="15" t="s">
        <v>49</v>
      </c>
      <c r="B60" s="6" t="s">
        <v>50</v>
      </c>
      <c r="C60" s="64" t="s">
        <v>451</v>
      </c>
      <c r="D60" s="41">
        <v>2633114</v>
      </c>
      <c r="E60" s="42">
        <v>2633114</v>
      </c>
    </row>
    <row r="61" spans="1:5" ht="12.75" customHeight="1">
      <c r="A61" s="15" t="s">
        <v>109</v>
      </c>
      <c r="B61" s="6" t="s">
        <v>160</v>
      </c>
      <c r="C61" s="64" t="s">
        <v>452</v>
      </c>
      <c r="D61" s="41">
        <v>2630666</v>
      </c>
      <c r="E61" s="42">
        <v>2630666</v>
      </c>
    </row>
    <row r="62" spans="1:5" ht="12.75" customHeight="1">
      <c r="A62" s="15" t="s">
        <v>228</v>
      </c>
      <c r="B62" s="6" t="s">
        <v>42</v>
      </c>
      <c r="C62" s="64" t="s">
        <v>450</v>
      </c>
      <c r="D62" s="41">
        <v>1897593</v>
      </c>
      <c r="E62" s="42">
        <v>2630626</v>
      </c>
    </row>
    <row r="63" spans="1:5" ht="12.75" customHeight="1">
      <c r="A63" s="15" t="s">
        <v>22</v>
      </c>
      <c r="B63" s="6" t="s">
        <v>23</v>
      </c>
      <c r="C63" s="64" t="s">
        <v>449</v>
      </c>
      <c r="D63" s="41">
        <v>2630549</v>
      </c>
      <c r="E63" s="42">
        <v>2630549</v>
      </c>
    </row>
    <row r="64" spans="1:5" ht="12.75" customHeight="1">
      <c r="A64" s="15" t="s">
        <v>213</v>
      </c>
      <c r="B64" s="6" t="s">
        <v>232</v>
      </c>
      <c r="C64" s="64" t="s">
        <v>395</v>
      </c>
      <c r="D64" s="41">
        <v>2616496</v>
      </c>
      <c r="E64" s="42">
        <v>2616496</v>
      </c>
    </row>
    <row r="65" spans="1:5" ht="12.75" customHeight="1">
      <c r="A65" s="15" t="s">
        <v>11</v>
      </c>
      <c r="B65" s="6" t="s">
        <v>63</v>
      </c>
      <c r="C65" s="64" t="s">
        <v>394</v>
      </c>
      <c r="D65" s="41">
        <v>2612444</v>
      </c>
      <c r="E65" s="42">
        <v>2612444</v>
      </c>
    </row>
    <row r="66" spans="1:5" ht="12.75" customHeight="1">
      <c r="A66" s="15" t="s">
        <v>157</v>
      </c>
      <c r="B66" s="6" t="s">
        <v>158</v>
      </c>
      <c r="C66" s="64" t="s">
        <v>393</v>
      </c>
      <c r="D66" s="41">
        <v>2606076</v>
      </c>
      <c r="E66" s="42">
        <v>2606076</v>
      </c>
    </row>
    <row r="67" spans="1:5" ht="12.75" customHeight="1">
      <c r="A67" s="15" t="s">
        <v>199</v>
      </c>
      <c r="B67" s="6" t="s">
        <v>60</v>
      </c>
      <c r="C67" s="64" t="s">
        <v>448</v>
      </c>
      <c r="D67" s="41">
        <v>1398614</v>
      </c>
      <c r="E67" s="42">
        <v>2602489</v>
      </c>
    </row>
    <row r="68" spans="1:5" ht="12.75" customHeight="1">
      <c r="A68" s="15" t="s">
        <v>180</v>
      </c>
      <c r="B68" s="6" t="s">
        <v>181</v>
      </c>
      <c r="C68" s="64" t="s">
        <v>398</v>
      </c>
      <c r="D68" s="41">
        <v>2597642</v>
      </c>
      <c r="E68" s="42">
        <v>2597642</v>
      </c>
    </row>
    <row r="69" spans="1:5" ht="12.75" customHeight="1">
      <c r="A69" s="15" t="s">
        <v>111</v>
      </c>
      <c r="B69" s="6" t="s">
        <v>79</v>
      </c>
      <c r="C69" s="64" t="s">
        <v>399</v>
      </c>
      <c r="D69" s="41">
        <v>2593942</v>
      </c>
      <c r="E69" s="42">
        <v>2593942</v>
      </c>
    </row>
    <row r="70" spans="1:5" ht="12.75" customHeight="1">
      <c r="A70" s="15" t="s">
        <v>43</v>
      </c>
      <c r="B70" s="6" t="s">
        <v>44</v>
      </c>
      <c r="C70" s="64" t="s">
        <v>400</v>
      </c>
      <c r="D70" s="41">
        <v>2591566</v>
      </c>
      <c r="E70" s="42">
        <v>2591566</v>
      </c>
    </row>
    <row r="71" spans="1:5" ht="12.75" customHeight="1">
      <c r="A71" s="15" t="s">
        <v>18</v>
      </c>
      <c r="B71" s="6" t="s">
        <v>19</v>
      </c>
      <c r="C71" s="64" t="s">
        <v>401</v>
      </c>
      <c r="D71" s="41">
        <v>2581985</v>
      </c>
      <c r="E71" s="42">
        <v>2581985</v>
      </c>
    </row>
    <row r="72" spans="1:5" ht="12.75" customHeight="1">
      <c r="A72" s="15" t="s">
        <v>199</v>
      </c>
      <c r="B72" s="6" t="s">
        <v>200</v>
      </c>
      <c r="C72" s="64" t="s">
        <v>402</v>
      </c>
      <c r="D72" s="41">
        <v>2579734</v>
      </c>
      <c r="E72" s="42">
        <v>2579734</v>
      </c>
    </row>
    <row r="73" spans="1:5" ht="12.75" customHeight="1">
      <c r="A73" s="15" t="s">
        <v>225</v>
      </c>
      <c r="B73" s="6" t="s">
        <v>92</v>
      </c>
      <c r="C73" s="64" t="s">
        <v>404</v>
      </c>
      <c r="D73" s="41">
        <v>2566066</v>
      </c>
      <c r="E73" s="42">
        <v>2566066</v>
      </c>
    </row>
    <row r="74" spans="1:5" ht="12.75" customHeight="1">
      <c r="A74" s="15" t="s">
        <v>123</v>
      </c>
      <c r="B74" s="6" t="s">
        <v>124</v>
      </c>
      <c r="C74" s="64" t="s">
        <v>403</v>
      </c>
      <c r="D74" s="41">
        <v>2558752</v>
      </c>
      <c r="E74" s="42">
        <v>2558752</v>
      </c>
    </row>
    <row r="75" spans="1:5" ht="12.75" customHeight="1">
      <c r="A75" s="15" t="s">
        <v>159</v>
      </c>
      <c r="B75" s="6" t="s">
        <v>81</v>
      </c>
      <c r="C75" s="64" t="s">
        <v>388</v>
      </c>
      <c r="D75" s="41">
        <v>2558555</v>
      </c>
      <c r="E75" s="42">
        <v>2558555</v>
      </c>
    </row>
    <row r="76" spans="1:5" ht="12.75" customHeight="1">
      <c r="A76" s="15" t="s">
        <v>13</v>
      </c>
      <c r="B76" s="6" t="s">
        <v>14</v>
      </c>
      <c r="C76" s="64" t="s">
        <v>389</v>
      </c>
      <c r="D76" s="41">
        <v>2551333</v>
      </c>
      <c r="E76" s="42">
        <v>2551333</v>
      </c>
    </row>
    <row r="77" spans="1:5" ht="12.75" customHeight="1">
      <c r="A77" s="15" t="s">
        <v>2</v>
      </c>
      <c r="B77" s="6" t="s">
        <v>3</v>
      </c>
      <c r="C77" s="64" t="s">
        <v>405</v>
      </c>
      <c r="D77" s="41">
        <v>2550654</v>
      </c>
      <c r="E77" s="42">
        <v>2550654</v>
      </c>
    </row>
    <row r="78" spans="1:5" ht="12.75" customHeight="1">
      <c r="A78" s="15" t="s">
        <v>35</v>
      </c>
      <c r="B78" s="6" t="s">
        <v>116</v>
      </c>
      <c r="C78" s="64" t="s">
        <v>406</v>
      </c>
      <c r="D78" s="41">
        <v>2544160</v>
      </c>
      <c r="E78" s="42">
        <v>2544160</v>
      </c>
    </row>
    <row r="79" spans="1:5" ht="12.75" customHeight="1">
      <c r="A79" s="15" t="s">
        <v>174</v>
      </c>
      <c r="B79" s="6" t="s">
        <v>175</v>
      </c>
      <c r="C79" s="64" t="s">
        <v>409</v>
      </c>
      <c r="D79" s="41">
        <v>2528836</v>
      </c>
      <c r="E79" s="42">
        <v>2528836</v>
      </c>
    </row>
    <row r="80" spans="1:5" ht="12.75" customHeight="1">
      <c r="A80" s="15" t="s">
        <v>190</v>
      </c>
      <c r="B80" s="6" t="s">
        <v>191</v>
      </c>
      <c r="C80" s="64" t="s">
        <v>408</v>
      </c>
      <c r="D80" s="41">
        <v>2519766</v>
      </c>
      <c r="E80" s="42">
        <v>2519766</v>
      </c>
    </row>
    <row r="81" spans="1:5" ht="12.75" customHeight="1">
      <c r="A81" s="15" t="s">
        <v>133</v>
      </c>
      <c r="B81" s="6" t="s">
        <v>134</v>
      </c>
      <c r="C81" s="64" t="s">
        <v>407</v>
      </c>
      <c r="D81" s="41">
        <v>2519142</v>
      </c>
      <c r="E81" s="42">
        <v>2519142</v>
      </c>
    </row>
    <row r="82" spans="1:5" ht="12.75" customHeight="1">
      <c r="A82" s="15" t="s">
        <v>108</v>
      </c>
      <c r="B82" s="6" t="s">
        <v>207</v>
      </c>
      <c r="C82" s="64" t="s">
        <v>390</v>
      </c>
      <c r="D82" s="41">
        <v>2518466</v>
      </c>
      <c r="E82" s="42">
        <v>2518466</v>
      </c>
    </row>
    <row r="83" spans="1:5" ht="12.75" customHeight="1">
      <c r="A83" s="15" t="s">
        <v>61</v>
      </c>
      <c r="B83" s="6" t="s">
        <v>62</v>
      </c>
      <c r="C83" s="64" t="s">
        <v>391</v>
      </c>
      <c r="D83" s="41">
        <v>2514709</v>
      </c>
      <c r="E83" s="42">
        <v>2514709</v>
      </c>
    </row>
    <row r="84" spans="1:5" ht="12.75" customHeight="1">
      <c r="A84" s="15" t="s">
        <v>163</v>
      </c>
      <c r="B84" s="6" t="s">
        <v>164</v>
      </c>
      <c r="C84" s="64" t="s">
        <v>410</v>
      </c>
      <c r="D84" s="41">
        <v>2514052</v>
      </c>
      <c r="E84" s="42">
        <v>2514052</v>
      </c>
    </row>
    <row r="85" spans="1:5" ht="12.75" customHeight="1">
      <c r="A85" s="15" t="s">
        <v>9</v>
      </c>
      <c r="B85" s="6" t="s">
        <v>135</v>
      </c>
      <c r="C85" s="64" t="s">
        <v>411</v>
      </c>
      <c r="D85" s="41">
        <v>2513620</v>
      </c>
      <c r="E85" s="42">
        <v>2513620</v>
      </c>
    </row>
    <row r="86" spans="1:5" ht="12.75" customHeight="1">
      <c r="A86" s="15" t="s">
        <v>59</v>
      </c>
      <c r="B86" s="6" t="s">
        <v>219</v>
      </c>
      <c r="C86" s="64" t="s">
        <v>703</v>
      </c>
      <c r="D86" s="41">
        <v>2512682</v>
      </c>
      <c r="E86" s="42">
        <v>2512682</v>
      </c>
    </row>
    <row r="87" spans="1:5" ht="12.75" customHeight="1">
      <c r="A87" s="15" t="s">
        <v>20</v>
      </c>
      <c r="B87" s="6" t="s">
        <v>21</v>
      </c>
      <c r="C87" s="64" t="s">
        <v>444</v>
      </c>
      <c r="D87" s="41">
        <v>2512342</v>
      </c>
      <c r="E87" s="42">
        <v>2512342</v>
      </c>
    </row>
    <row r="88" spans="1:5" ht="12.75" customHeight="1">
      <c r="A88" s="15" t="s">
        <v>64</v>
      </c>
      <c r="B88" s="6" t="s">
        <v>136</v>
      </c>
      <c r="C88" s="64" t="s">
        <v>412</v>
      </c>
      <c r="D88" s="41">
        <v>2506566</v>
      </c>
      <c r="E88" s="42">
        <v>2506566</v>
      </c>
    </row>
    <row r="89" spans="1:5" ht="12.75" customHeight="1">
      <c r="A89" s="15" t="s">
        <v>4</v>
      </c>
      <c r="B89" s="6" t="s">
        <v>5</v>
      </c>
      <c r="C89" s="64" t="s">
        <v>413</v>
      </c>
      <c r="D89" s="41">
        <v>2498730</v>
      </c>
      <c r="E89" s="42">
        <v>2498730</v>
      </c>
    </row>
    <row r="90" spans="1:5" ht="12.75" customHeight="1">
      <c r="A90" s="15" t="s">
        <v>95</v>
      </c>
      <c r="B90" s="6" t="s">
        <v>96</v>
      </c>
      <c r="C90" s="64" t="s">
        <v>414</v>
      </c>
      <c r="D90" s="41">
        <v>2495342</v>
      </c>
      <c r="E90" s="42">
        <v>2495342</v>
      </c>
    </row>
    <row r="91" spans="1:5" ht="12.75" customHeight="1">
      <c r="A91" s="15" t="s">
        <v>201</v>
      </c>
      <c r="B91" s="6" t="s">
        <v>202</v>
      </c>
      <c r="C91" s="64" t="s">
        <v>416</v>
      </c>
      <c r="D91" s="41">
        <v>2488266</v>
      </c>
      <c r="E91" s="42">
        <v>2488266</v>
      </c>
    </row>
    <row r="92" spans="1:5" ht="12.75" customHeight="1">
      <c r="A92" s="15" t="s">
        <v>57</v>
      </c>
      <c r="B92" s="6" t="s">
        <v>58</v>
      </c>
      <c r="C92" s="64" t="s">
        <v>415</v>
      </c>
      <c r="D92" s="41">
        <v>2486420</v>
      </c>
      <c r="E92" s="42">
        <v>2486420</v>
      </c>
    </row>
    <row r="93" spans="1:5" ht="12.75" customHeight="1">
      <c r="A93" s="15" t="s">
        <v>217</v>
      </c>
      <c r="B93" s="6" t="s">
        <v>113</v>
      </c>
      <c r="C93" s="64" t="s">
        <v>417</v>
      </c>
      <c r="D93" s="41">
        <v>2483718</v>
      </c>
      <c r="E93" s="42">
        <v>2483718</v>
      </c>
    </row>
    <row r="94" spans="1:5" ht="12.75" customHeight="1">
      <c r="A94" s="15" t="s">
        <v>237</v>
      </c>
      <c r="B94" s="6" t="s">
        <v>6</v>
      </c>
      <c r="C94" s="64" t="s">
        <v>418</v>
      </c>
      <c r="D94" s="41">
        <v>2483192</v>
      </c>
      <c r="E94" s="42">
        <v>2483192</v>
      </c>
    </row>
    <row r="95" spans="1:5" ht="12.75" customHeight="1">
      <c r="A95" s="15" t="s">
        <v>82</v>
      </c>
      <c r="B95" s="6" t="s">
        <v>113</v>
      </c>
      <c r="C95" s="64" t="s">
        <v>421</v>
      </c>
      <c r="D95" s="41">
        <v>2483183</v>
      </c>
      <c r="E95" s="42">
        <v>2483183</v>
      </c>
    </row>
    <row r="96" spans="1:5" ht="12.75" customHeight="1">
      <c r="A96" s="36" t="s">
        <v>250</v>
      </c>
      <c r="B96" s="37" t="s">
        <v>251</v>
      </c>
      <c r="C96" s="65" t="s">
        <v>419</v>
      </c>
      <c r="D96" s="43">
        <v>2478266</v>
      </c>
      <c r="E96" s="42">
        <v>2478266</v>
      </c>
    </row>
    <row r="97" spans="1:5" ht="12.75" customHeight="1">
      <c r="A97" s="15" t="s">
        <v>147</v>
      </c>
      <c r="B97" s="6" t="s">
        <v>148</v>
      </c>
      <c r="C97" s="64" t="s">
        <v>477</v>
      </c>
      <c r="D97" s="41">
        <v>2462965</v>
      </c>
      <c r="E97" s="42">
        <v>2462965</v>
      </c>
    </row>
    <row r="98" spans="1:5" ht="12.75" customHeight="1">
      <c r="A98" s="15" t="s">
        <v>64</v>
      </c>
      <c r="B98" s="6" t="s">
        <v>65</v>
      </c>
      <c r="C98" s="64" t="s">
        <v>420</v>
      </c>
      <c r="D98" s="41">
        <v>2453235</v>
      </c>
      <c r="E98" s="42">
        <v>2453235</v>
      </c>
    </row>
    <row r="99" spans="1:5" ht="12.75" customHeight="1">
      <c r="A99" s="15" t="s">
        <v>230</v>
      </c>
      <c r="B99" s="6" t="s">
        <v>231</v>
      </c>
      <c r="C99" s="64" t="s">
        <v>422</v>
      </c>
      <c r="D99" s="41">
        <v>2444500</v>
      </c>
      <c r="E99" s="42">
        <v>2444500</v>
      </c>
    </row>
    <row r="100" spans="1:5" ht="12.75" customHeight="1">
      <c r="A100" s="15" t="s">
        <v>161</v>
      </c>
      <c r="B100" s="6" t="s">
        <v>162</v>
      </c>
      <c r="C100" s="64" t="s">
        <v>423</v>
      </c>
      <c r="D100" s="41">
        <v>2442642</v>
      </c>
      <c r="E100" s="42">
        <v>2442642</v>
      </c>
    </row>
    <row r="101" spans="1:5" ht="12.75" customHeight="1">
      <c r="A101" s="15" t="s">
        <v>47</v>
      </c>
      <c r="B101" s="6" t="s">
        <v>48</v>
      </c>
      <c r="C101" s="64" t="s">
        <v>424</v>
      </c>
      <c r="D101" s="41">
        <v>2442637</v>
      </c>
      <c r="E101" s="42">
        <v>2442637</v>
      </c>
    </row>
    <row r="102" spans="1:5" ht="12.75" customHeight="1">
      <c r="A102" s="15" t="s">
        <v>68</v>
      </c>
      <c r="B102" s="6" t="s">
        <v>69</v>
      </c>
      <c r="C102" s="64" t="s">
        <v>425</v>
      </c>
      <c r="D102" s="41">
        <v>2439652</v>
      </c>
      <c r="E102" s="42">
        <v>2439652</v>
      </c>
    </row>
    <row r="103" spans="1:5" ht="12.75" customHeight="1">
      <c r="A103" s="15" t="s">
        <v>149</v>
      </c>
      <c r="B103" s="6" t="s">
        <v>150</v>
      </c>
      <c r="C103" s="64"/>
      <c r="D103" s="41">
        <v>2438983</v>
      </c>
      <c r="E103" s="42">
        <v>2438983</v>
      </c>
    </row>
    <row r="104" spans="1:5" ht="12.75" customHeight="1">
      <c r="A104" s="15" t="s">
        <v>130</v>
      </c>
      <c r="B104" s="6" t="s">
        <v>131</v>
      </c>
      <c r="C104" s="64" t="s">
        <v>426</v>
      </c>
      <c r="D104" s="41">
        <v>2428011</v>
      </c>
      <c r="E104" s="42">
        <v>2428011</v>
      </c>
    </row>
    <row r="105" spans="1:5" ht="12.75" customHeight="1">
      <c r="A105" s="15" t="s">
        <v>169</v>
      </c>
      <c r="B105" s="6" t="s">
        <v>170</v>
      </c>
      <c r="C105" s="64" t="s">
        <v>392</v>
      </c>
      <c r="D105" s="41">
        <v>2413097</v>
      </c>
      <c r="E105" s="42">
        <v>2413097</v>
      </c>
    </row>
    <row r="106" spans="1:5" ht="12.75" customHeight="1">
      <c r="A106" s="15" t="s">
        <v>85</v>
      </c>
      <c r="B106" s="6" t="s">
        <v>86</v>
      </c>
      <c r="C106" s="64" t="s">
        <v>447</v>
      </c>
      <c r="D106" s="41">
        <v>2288803</v>
      </c>
      <c r="E106" s="42">
        <v>2408803</v>
      </c>
    </row>
    <row r="107" spans="1:5" ht="12.75" customHeight="1">
      <c r="A107" s="15" t="s">
        <v>203</v>
      </c>
      <c r="B107" s="6" t="s">
        <v>204</v>
      </c>
      <c r="C107" s="64" t="s">
        <v>427</v>
      </c>
      <c r="D107" s="41">
        <v>2393342</v>
      </c>
      <c r="E107" s="42">
        <v>2393342</v>
      </c>
    </row>
    <row r="108" spans="1:5" ht="12.75" customHeight="1">
      <c r="A108" s="15" t="s">
        <v>213</v>
      </c>
      <c r="B108" s="6" t="s">
        <v>93</v>
      </c>
      <c r="C108" s="64" t="s">
        <v>469</v>
      </c>
      <c r="D108" s="41">
        <v>2389942</v>
      </c>
      <c r="E108" s="42">
        <v>2389942</v>
      </c>
    </row>
    <row r="109" spans="1:5" ht="12.75" customHeight="1">
      <c r="A109" s="15" t="s">
        <v>90</v>
      </c>
      <c r="B109" s="6" t="s">
        <v>91</v>
      </c>
      <c r="C109" s="64" t="s">
        <v>428</v>
      </c>
      <c r="D109" s="41">
        <v>2388017</v>
      </c>
      <c r="E109" s="42">
        <v>2388017</v>
      </c>
    </row>
    <row r="110" spans="1:5" ht="12.75" customHeight="1">
      <c r="A110" s="15" t="s">
        <v>99</v>
      </c>
      <c r="B110" s="6" t="s">
        <v>100</v>
      </c>
      <c r="C110" s="64" t="s">
        <v>429</v>
      </c>
      <c r="D110" s="41">
        <v>2383922</v>
      </c>
      <c r="E110" s="42">
        <v>2383922</v>
      </c>
    </row>
    <row r="111" spans="1:5" ht="12.75" customHeight="1">
      <c r="A111" s="15" t="s">
        <v>188</v>
      </c>
      <c r="B111" s="6" t="s">
        <v>189</v>
      </c>
      <c r="C111" s="64" t="s">
        <v>430</v>
      </c>
      <c r="D111" s="41">
        <v>2380024</v>
      </c>
      <c r="E111" s="42">
        <v>2380024</v>
      </c>
    </row>
    <row r="112" spans="1:5" ht="12.75" customHeight="1">
      <c r="A112" s="15" t="s">
        <v>15</v>
      </c>
      <c r="B112" s="6" t="s">
        <v>17</v>
      </c>
      <c r="C112" s="64" t="s">
        <v>432</v>
      </c>
      <c r="D112" s="41">
        <v>2370072</v>
      </c>
      <c r="E112" s="42">
        <v>2370072</v>
      </c>
    </row>
    <row r="113" spans="1:5" ht="12.75" customHeight="1">
      <c r="A113" s="15" t="s">
        <v>155</v>
      </c>
      <c r="B113" s="6" t="s">
        <v>156</v>
      </c>
      <c r="C113" s="64" t="s">
        <v>431</v>
      </c>
      <c r="D113" s="41">
        <v>2357947</v>
      </c>
      <c r="E113" s="42">
        <v>2357947</v>
      </c>
    </row>
    <row r="114" spans="1:5" ht="12.75" customHeight="1">
      <c r="A114" s="15" t="s">
        <v>101</v>
      </c>
      <c r="B114" s="6" t="s">
        <v>102</v>
      </c>
      <c r="C114" s="64" t="s">
        <v>433</v>
      </c>
      <c r="D114" s="41">
        <v>2357766</v>
      </c>
      <c r="E114" s="42">
        <f>D114</f>
        <v>2357766</v>
      </c>
    </row>
    <row r="115" spans="1:5" ht="12.75" customHeight="1">
      <c r="A115" s="15" t="s">
        <v>82</v>
      </c>
      <c r="B115" s="6" t="s">
        <v>83</v>
      </c>
      <c r="C115" s="64" t="s">
        <v>436</v>
      </c>
      <c r="D115" s="41">
        <v>2337939</v>
      </c>
      <c r="E115" s="42">
        <v>2337939</v>
      </c>
    </row>
    <row r="116" spans="1:5" ht="12.75" customHeight="1">
      <c r="A116" s="15" t="s">
        <v>35</v>
      </c>
      <c r="B116" s="6" t="s">
        <v>84</v>
      </c>
      <c r="C116" s="64" t="s">
        <v>437</v>
      </c>
      <c r="D116" s="41">
        <v>2333208</v>
      </c>
      <c r="E116" s="42">
        <v>2333208</v>
      </c>
    </row>
    <row r="117" spans="1:5" ht="12.75" customHeight="1">
      <c r="A117" s="15" t="s">
        <v>137</v>
      </c>
      <c r="B117" s="6" t="s">
        <v>138</v>
      </c>
      <c r="C117" s="64" t="s">
        <v>438</v>
      </c>
      <c r="D117" s="41">
        <v>2324263</v>
      </c>
      <c r="E117" s="42">
        <v>2324263</v>
      </c>
    </row>
    <row r="118" spans="1:5" ht="12.75" customHeight="1">
      <c r="A118" s="15" t="s">
        <v>223</v>
      </c>
      <c r="B118" s="6" t="s">
        <v>224</v>
      </c>
      <c r="C118" s="64" t="s">
        <v>704</v>
      </c>
      <c r="D118" s="41">
        <v>1994508</v>
      </c>
      <c r="E118" s="42">
        <v>2324180</v>
      </c>
    </row>
    <row r="119" spans="1:5" ht="12.75" customHeight="1">
      <c r="A119" s="15" t="s">
        <v>11</v>
      </c>
      <c r="B119" s="6" t="s">
        <v>117</v>
      </c>
      <c r="C119" s="64" t="s">
        <v>434</v>
      </c>
      <c r="D119" s="41">
        <v>2321474</v>
      </c>
      <c r="E119" s="42">
        <v>2321474</v>
      </c>
    </row>
    <row r="120" spans="1:5" ht="12.75" customHeight="1">
      <c r="A120" s="15" t="s">
        <v>29</v>
      </c>
      <c r="B120" s="6" t="s">
        <v>30</v>
      </c>
      <c r="C120" s="64" t="s">
        <v>435</v>
      </c>
      <c r="D120" s="41">
        <f>187536*12</f>
        <v>2250432</v>
      </c>
      <c r="E120" s="42">
        <f>D120</f>
        <v>2250432</v>
      </c>
    </row>
    <row r="121" spans="1:5" ht="12.75" customHeight="1">
      <c r="A121" s="15" t="s">
        <v>74</v>
      </c>
      <c r="B121" s="6" t="s">
        <v>75</v>
      </c>
      <c r="C121" s="64" t="s">
        <v>439</v>
      </c>
      <c r="D121" s="41">
        <v>2206146</v>
      </c>
      <c r="E121" s="42">
        <v>2206146</v>
      </c>
    </row>
    <row r="122" spans="1:5" ht="12.75" customHeight="1">
      <c r="A122" s="15" t="s">
        <v>27</v>
      </c>
      <c r="B122" s="6" t="s">
        <v>28</v>
      </c>
      <c r="C122" s="64" t="s">
        <v>478</v>
      </c>
      <c r="D122" s="58">
        <v>2154567</v>
      </c>
      <c r="E122" s="59">
        <v>2154567</v>
      </c>
    </row>
    <row r="123" spans="1:5" ht="12.75" customHeight="1">
      <c r="A123" s="15" t="s">
        <v>85</v>
      </c>
      <c r="B123" s="37" t="s">
        <v>271</v>
      </c>
      <c r="C123" s="65" t="s">
        <v>705</v>
      </c>
      <c r="D123" s="43">
        <v>1517549</v>
      </c>
      <c r="E123" s="42">
        <v>2137053</v>
      </c>
    </row>
    <row r="124" spans="1:5" ht="12.75" customHeight="1">
      <c r="A124" s="15" t="s">
        <v>76</v>
      </c>
      <c r="B124" s="6" t="s">
        <v>77</v>
      </c>
      <c r="C124" s="64" t="s">
        <v>440</v>
      </c>
      <c r="D124" s="41">
        <v>2039777</v>
      </c>
      <c r="E124" s="42">
        <v>2039777</v>
      </c>
    </row>
    <row r="125" spans="1:5" ht="12.75" customHeight="1">
      <c r="A125" s="15" t="s">
        <v>57</v>
      </c>
      <c r="B125" s="6" t="s">
        <v>87</v>
      </c>
      <c r="C125" s="64" t="s">
        <v>441</v>
      </c>
      <c r="D125" s="41">
        <v>2036754</v>
      </c>
      <c r="E125" s="42">
        <v>2036754</v>
      </c>
    </row>
    <row r="126" spans="1:5" ht="12.75" customHeight="1">
      <c r="A126" s="15" t="s">
        <v>178</v>
      </c>
      <c r="B126" s="6" t="s">
        <v>17</v>
      </c>
      <c r="C126" s="64" t="s">
        <v>706</v>
      </c>
      <c r="D126" s="41">
        <v>2021748</v>
      </c>
      <c r="E126" s="42">
        <v>2021748</v>
      </c>
    </row>
    <row r="127" spans="1:5" ht="12.75" customHeight="1">
      <c r="A127" s="15" t="s">
        <v>70</v>
      </c>
      <c r="B127" s="6" t="s">
        <v>71</v>
      </c>
      <c r="C127" s="64" t="s">
        <v>707</v>
      </c>
      <c r="D127" s="41">
        <v>1993076</v>
      </c>
      <c r="E127" s="42">
        <v>1993076</v>
      </c>
    </row>
    <row r="128" spans="1:5" ht="12.75" customHeight="1">
      <c r="A128" s="15" t="s">
        <v>114</v>
      </c>
      <c r="B128" s="6" t="s">
        <v>115</v>
      </c>
      <c r="C128" s="64" t="s">
        <v>708</v>
      </c>
      <c r="D128" s="41">
        <v>1955743</v>
      </c>
      <c r="E128" s="42">
        <v>1955743</v>
      </c>
    </row>
    <row r="129" spans="1:5" ht="12.75" customHeight="1">
      <c r="A129" s="15" t="s">
        <v>229</v>
      </c>
      <c r="B129" s="6" t="s">
        <v>55</v>
      </c>
      <c r="C129" s="64" t="s">
        <v>476</v>
      </c>
      <c r="D129" s="41">
        <v>1901571</v>
      </c>
      <c r="E129" s="42">
        <v>1901571</v>
      </c>
    </row>
    <row r="130" spans="1:5" ht="12.75" customHeight="1">
      <c r="A130" s="15" t="s">
        <v>33</v>
      </c>
      <c r="B130" s="6" t="s">
        <v>34</v>
      </c>
      <c r="C130" s="64" t="s">
        <v>442</v>
      </c>
      <c r="D130" s="41">
        <v>1758000</v>
      </c>
      <c r="E130" s="42">
        <v>1758000</v>
      </c>
    </row>
    <row r="131" spans="1:5" ht="12.75" customHeight="1">
      <c r="A131" s="36" t="s">
        <v>261</v>
      </c>
      <c r="B131" s="37" t="s">
        <v>262</v>
      </c>
      <c r="C131" s="65" t="s">
        <v>470</v>
      </c>
      <c r="D131" s="43">
        <v>1666456</v>
      </c>
      <c r="E131" s="42">
        <v>1666456</v>
      </c>
    </row>
    <row r="132" spans="1:5" ht="12.75" customHeight="1">
      <c r="A132" s="15" t="s">
        <v>40</v>
      </c>
      <c r="B132" s="6" t="s">
        <v>41</v>
      </c>
      <c r="C132" s="64" t="s">
        <v>709</v>
      </c>
      <c r="D132" s="41">
        <v>1414691</v>
      </c>
      <c r="E132" s="42">
        <v>1569391</v>
      </c>
    </row>
    <row r="133" spans="1:5" ht="12.75" customHeight="1">
      <c r="A133" s="15" t="s">
        <v>97</v>
      </c>
      <c r="B133" s="6" t="s">
        <v>98</v>
      </c>
      <c r="C133" s="64" t="s">
        <v>443</v>
      </c>
      <c r="D133" s="41">
        <v>1569063</v>
      </c>
      <c r="E133" s="42">
        <v>1569063</v>
      </c>
    </row>
    <row r="134" spans="1:5" ht="12.75" customHeight="1">
      <c r="A134" s="15" t="s">
        <v>194</v>
      </c>
      <c r="B134" s="6" t="s">
        <v>195</v>
      </c>
      <c r="C134" s="64" t="s">
        <v>472</v>
      </c>
      <c r="D134" s="41">
        <v>1566461</v>
      </c>
      <c r="E134" s="42">
        <v>1566461</v>
      </c>
    </row>
    <row r="135" spans="1:5" ht="12.75" customHeight="1">
      <c r="A135" s="15" t="s">
        <v>266</v>
      </c>
      <c r="B135" s="6" t="s">
        <v>79</v>
      </c>
      <c r="C135" s="64" t="s">
        <v>471</v>
      </c>
      <c r="D135" s="41">
        <v>1566456</v>
      </c>
      <c r="E135" s="42">
        <v>1566456</v>
      </c>
    </row>
    <row r="136" spans="1:5" ht="12.75" customHeight="1">
      <c r="A136" s="36" t="s">
        <v>321</v>
      </c>
      <c r="B136" s="37" t="s">
        <v>322</v>
      </c>
      <c r="C136" s="65" t="s">
        <v>475</v>
      </c>
      <c r="D136" s="43">
        <v>1566456</v>
      </c>
      <c r="E136" s="60">
        <f>D136</f>
        <v>1566456</v>
      </c>
    </row>
    <row r="137" spans="1:5" ht="12.75" customHeight="1">
      <c r="A137" s="15" t="s">
        <v>9</v>
      </c>
      <c r="B137" s="6" t="s">
        <v>10</v>
      </c>
      <c r="C137" s="64" t="s">
        <v>446</v>
      </c>
      <c r="D137" s="41">
        <v>1414691</v>
      </c>
      <c r="E137" s="42">
        <v>1499691</v>
      </c>
    </row>
    <row r="138" spans="1:5" ht="12.75" customHeight="1">
      <c r="A138" s="15" t="s">
        <v>205</v>
      </c>
      <c r="B138" s="6" t="s">
        <v>206</v>
      </c>
      <c r="C138" s="64" t="s">
        <v>468</v>
      </c>
      <c r="D138" s="41">
        <v>1414692</v>
      </c>
      <c r="E138" s="42">
        <v>1414692</v>
      </c>
    </row>
    <row r="139" spans="1:5" ht="12.75" customHeight="1">
      <c r="A139" s="15" t="s">
        <v>0</v>
      </c>
      <c r="B139" s="6" t="s">
        <v>1</v>
      </c>
      <c r="C139" s="64" t="s">
        <v>473</v>
      </c>
      <c r="D139" s="41">
        <v>1387897</v>
      </c>
      <c r="E139" s="42">
        <v>1387897</v>
      </c>
    </row>
    <row r="140" spans="1:5" ht="12.75" customHeight="1">
      <c r="A140" s="15" t="s">
        <v>59</v>
      </c>
      <c r="B140" s="6" t="s">
        <v>218</v>
      </c>
      <c r="C140" s="64" t="s">
        <v>474</v>
      </c>
      <c r="D140" s="41">
        <v>1336652</v>
      </c>
      <c r="E140" s="42">
        <v>1336652</v>
      </c>
    </row>
    <row r="141" spans="1:5" ht="12.75" customHeight="1">
      <c r="A141" s="15" t="s">
        <v>264</v>
      </c>
      <c r="B141" s="6" t="s">
        <v>265</v>
      </c>
      <c r="C141" s="64" t="s">
        <v>445</v>
      </c>
      <c r="D141" s="41">
        <v>793311</v>
      </c>
      <c r="E141" s="42">
        <v>891311</v>
      </c>
    </row>
    <row r="142" spans="1:5" ht="15">
      <c r="A142" s="11"/>
      <c r="B142" s="11"/>
      <c r="C142" s="12"/>
      <c r="D142" s="26"/>
      <c r="E142" s="33">
        <f>SUM(E3:E141)</f>
        <v>361233490</v>
      </c>
    </row>
    <row r="143" spans="1:4" s="11" customFormat="1" ht="12.75" customHeight="1">
      <c r="A143" s="13" t="s">
        <v>336</v>
      </c>
      <c r="B143" s="4"/>
      <c r="C143" s="4"/>
      <c r="D143" s="4"/>
    </row>
    <row r="144" spans="1:4" s="11" customFormat="1" ht="12.75">
      <c r="A144" s="14" t="s">
        <v>337</v>
      </c>
      <c r="B144" s="4"/>
      <c r="C144" s="4"/>
      <c r="D144" s="4"/>
    </row>
    <row r="145" spans="3:4" ht="12.75">
      <c r="C145" s="4"/>
      <c r="D145" s="4"/>
    </row>
    <row r="146" spans="1:5" ht="12.75">
      <c r="A146" s="4" t="s">
        <v>342</v>
      </c>
      <c r="C146" s="4"/>
      <c r="D146" s="4"/>
      <c r="E146" s="4" t="s">
        <v>37</v>
      </c>
    </row>
  </sheetData>
  <sheetProtection/>
  <printOptions/>
  <pageMargins left="0.7" right="0.7" top="0.75" bottom="0.75" header="0.3" footer="0.3"/>
  <pageSetup horizontalDpi="600" verticalDpi="6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E32"/>
  <sheetViews>
    <sheetView zoomScalePageLayoutView="0" workbookViewId="0" topLeftCell="A6">
      <selection activeCell="H19" sqref="H19"/>
    </sheetView>
  </sheetViews>
  <sheetFormatPr defaultColWidth="9.140625" defaultRowHeight="15"/>
  <cols>
    <col min="1" max="1" width="13.7109375" style="0" customWidth="1"/>
    <col min="2" max="2" width="14.140625" style="0" bestFit="1" customWidth="1"/>
    <col min="3" max="3" width="45.57421875" style="0" customWidth="1"/>
  </cols>
  <sheetData>
    <row r="1" spans="1:3" ht="15">
      <c r="A1" s="3" t="s">
        <v>558</v>
      </c>
      <c r="B1" s="1"/>
      <c r="C1" s="1"/>
    </row>
    <row r="2" spans="1:3" ht="15">
      <c r="A2" s="17" t="s">
        <v>51</v>
      </c>
      <c r="B2" s="18" t="s">
        <v>52</v>
      </c>
      <c r="C2" s="18" t="s">
        <v>216</v>
      </c>
    </row>
    <row r="3" spans="1:3" s="9" customFormat="1" ht="12.75" customHeight="1">
      <c r="A3" s="15" t="s">
        <v>193</v>
      </c>
      <c r="B3" s="6" t="s">
        <v>58</v>
      </c>
      <c r="C3" s="7" t="s">
        <v>713</v>
      </c>
    </row>
    <row r="4" spans="1:3" s="9" customFormat="1" ht="12.75" customHeight="1">
      <c r="A4" s="53" t="s">
        <v>64</v>
      </c>
      <c r="B4" s="38" t="s">
        <v>65</v>
      </c>
      <c r="C4" s="7" t="s">
        <v>564</v>
      </c>
    </row>
    <row r="5" spans="1:3" s="9" customFormat="1" ht="13.5" customHeight="1">
      <c r="A5" s="15" t="s">
        <v>266</v>
      </c>
      <c r="B5" s="6" t="s">
        <v>79</v>
      </c>
      <c r="C5" s="7" t="s">
        <v>565</v>
      </c>
    </row>
    <row r="6" spans="1:3" s="9" customFormat="1" ht="13.5" customHeight="1">
      <c r="A6" s="15" t="s">
        <v>101</v>
      </c>
      <c r="B6" s="6" t="s">
        <v>102</v>
      </c>
      <c r="C6" s="7" t="s">
        <v>559</v>
      </c>
    </row>
    <row r="7" spans="1:3" s="9" customFormat="1" ht="13.5" customHeight="1">
      <c r="A7" s="15" t="s">
        <v>221</v>
      </c>
      <c r="B7" s="6" t="s">
        <v>141</v>
      </c>
      <c r="C7" s="7" t="s">
        <v>560</v>
      </c>
    </row>
    <row r="8" spans="1:3" s="9" customFormat="1" ht="13.5" customHeight="1">
      <c r="A8" s="15" t="s">
        <v>80</v>
      </c>
      <c r="B8" s="6" t="s">
        <v>81</v>
      </c>
      <c r="C8" s="7" t="s">
        <v>566</v>
      </c>
    </row>
    <row r="9" spans="1:3" s="9" customFormat="1" ht="13.5" customHeight="1">
      <c r="A9" s="15" t="s">
        <v>114</v>
      </c>
      <c r="B9" s="7" t="s">
        <v>299</v>
      </c>
      <c r="C9" s="7" t="s">
        <v>567</v>
      </c>
    </row>
    <row r="10" spans="1:3" s="9" customFormat="1" ht="13.5" customHeight="1">
      <c r="A10" s="15" t="s">
        <v>146</v>
      </c>
      <c r="B10" s="6" t="s">
        <v>173</v>
      </c>
      <c r="C10" s="7" t="s">
        <v>568</v>
      </c>
    </row>
    <row r="11" spans="1:3" s="9" customFormat="1" ht="13.5" customHeight="1">
      <c r="A11" s="15" t="s">
        <v>72</v>
      </c>
      <c r="B11" s="6" t="s">
        <v>73</v>
      </c>
      <c r="C11" s="7" t="s">
        <v>561</v>
      </c>
    </row>
    <row r="12" spans="1:3" s="9" customFormat="1" ht="13.5" customHeight="1">
      <c r="A12" s="15" t="s">
        <v>15</v>
      </c>
      <c r="B12" s="6" t="s">
        <v>16</v>
      </c>
      <c r="C12" s="38" t="s">
        <v>714</v>
      </c>
    </row>
    <row r="13" spans="1:3" s="9" customFormat="1" ht="13.5" customHeight="1">
      <c r="A13" s="15" t="s">
        <v>222</v>
      </c>
      <c r="B13" s="6" t="s">
        <v>152</v>
      </c>
      <c r="C13" s="7" t="s">
        <v>569</v>
      </c>
    </row>
    <row r="14" spans="1:3" s="9" customFormat="1" ht="13.5" customHeight="1">
      <c r="A14" s="15" t="s">
        <v>22</v>
      </c>
      <c r="B14" s="6" t="s">
        <v>23</v>
      </c>
      <c r="C14" s="7" t="s">
        <v>715</v>
      </c>
    </row>
    <row r="15" spans="1:3" s="9" customFormat="1" ht="13.5" customHeight="1">
      <c r="A15" s="15" t="s">
        <v>94</v>
      </c>
      <c r="B15" s="6" t="s">
        <v>93</v>
      </c>
      <c r="C15" s="7" t="s">
        <v>570</v>
      </c>
    </row>
    <row r="16" spans="1:3" s="9" customFormat="1" ht="13.5" customHeight="1">
      <c r="A16" s="15" t="s">
        <v>205</v>
      </c>
      <c r="B16" s="6" t="s">
        <v>206</v>
      </c>
      <c r="C16" s="7" t="s">
        <v>716</v>
      </c>
    </row>
    <row r="17" spans="1:3" s="9" customFormat="1" ht="13.5" customHeight="1">
      <c r="A17" s="15" t="s">
        <v>70</v>
      </c>
      <c r="B17" s="6" t="s">
        <v>71</v>
      </c>
      <c r="C17" s="7" t="s">
        <v>571</v>
      </c>
    </row>
    <row r="18" spans="1:3" s="9" customFormat="1" ht="13.5" customHeight="1">
      <c r="A18" s="15" t="s">
        <v>88</v>
      </c>
      <c r="B18" s="6" t="s">
        <v>89</v>
      </c>
      <c r="C18" s="7" t="s">
        <v>562</v>
      </c>
    </row>
    <row r="19" spans="1:3" s="9" customFormat="1" ht="13.5" customHeight="1">
      <c r="A19" s="15" t="s">
        <v>176</v>
      </c>
      <c r="B19" s="6" t="s">
        <v>177</v>
      </c>
      <c r="C19" s="7" t="s">
        <v>563</v>
      </c>
    </row>
    <row r="20" spans="1:3" s="9" customFormat="1" ht="13.5" customHeight="1">
      <c r="A20" s="15" t="s">
        <v>108</v>
      </c>
      <c r="B20" s="6" t="s">
        <v>207</v>
      </c>
      <c r="C20" s="7" t="s">
        <v>717</v>
      </c>
    </row>
    <row r="21" spans="1:3" s="9" customFormat="1" ht="13.5" customHeight="1">
      <c r="A21" s="15" t="s">
        <v>225</v>
      </c>
      <c r="B21" s="6" t="s">
        <v>92</v>
      </c>
      <c r="C21" s="7" t="s">
        <v>572</v>
      </c>
    </row>
    <row r="22" spans="1:3" s="9" customFormat="1" ht="13.5" customHeight="1">
      <c r="A22" s="15" t="s">
        <v>109</v>
      </c>
      <c r="B22" s="6" t="s">
        <v>110</v>
      </c>
      <c r="C22" s="7" t="s">
        <v>718</v>
      </c>
    </row>
    <row r="23" spans="1:3" s="9" customFormat="1" ht="13.5" customHeight="1">
      <c r="A23" s="15" t="s">
        <v>210</v>
      </c>
      <c r="B23" s="6" t="s">
        <v>211</v>
      </c>
      <c r="C23" s="7" t="s">
        <v>573</v>
      </c>
    </row>
    <row r="24" spans="1:3" s="9" customFormat="1" ht="13.5" customHeight="1">
      <c r="A24" s="15" t="s">
        <v>155</v>
      </c>
      <c r="B24" s="6" t="s">
        <v>156</v>
      </c>
      <c r="C24" s="7" t="s">
        <v>574</v>
      </c>
    </row>
    <row r="25" spans="1:3" s="9" customFormat="1" ht="13.5" customHeight="1">
      <c r="A25" s="15" t="s">
        <v>228</v>
      </c>
      <c r="B25" s="6" t="s">
        <v>112</v>
      </c>
      <c r="C25" s="7" t="s">
        <v>719</v>
      </c>
    </row>
    <row r="26" spans="1:3" s="9" customFormat="1" ht="13.5" customHeight="1">
      <c r="A26" s="15" t="s">
        <v>97</v>
      </c>
      <c r="B26" s="6" t="s">
        <v>98</v>
      </c>
      <c r="C26" s="7" t="s">
        <v>575</v>
      </c>
    </row>
    <row r="27" spans="1:3" s="9" customFormat="1" ht="13.5" customHeight="1">
      <c r="A27" s="15" t="s">
        <v>167</v>
      </c>
      <c r="B27" s="6" t="s">
        <v>212</v>
      </c>
      <c r="C27" s="7" t="s">
        <v>576</v>
      </c>
    </row>
    <row r="28" spans="1:3" s="9" customFormat="1" ht="15">
      <c r="A28" s="12"/>
      <c r="B28" s="12"/>
      <c r="C28" s="12"/>
    </row>
    <row r="29" spans="1:5" ht="15">
      <c r="A29" s="13" t="s">
        <v>336</v>
      </c>
      <c r="B29" s="13" t="s">
        <v>336</v>
      </c>
      <c r="C29" s="13" t="s">
        <v>336</v>
      </c>
      <c r="D29" s="4"/>
      <c r="E29" s="1"/>
    </row>
    <row r="30" spans="1:5" ht="15">
      <c r="A30" s="14" t="s">
        <v>337</v>
      </c>
      <c r="B30" s="14" t="s">
        <v>337</v>
      </c>
      <c r="C30" s="14" t="s">
        <v>337</v>
      </c>
      <c r="D30" s="4"/>
      <c r="E30" s="1"/>
    </row>
    <row r="31" spans="1:4" s="1" customFormat="1" ht="15">
      <c r="A31" s="4"/>
      <c r="B31" s="4"/>
      <c r="C31" s="4"/>
      <c r="D31" s="4"/>
    </row>
    <row r="32" spans="1:5" ht="15">
      <c r="A32" s="4" t="s">
        <v>555</v>
      </c>
      <c r="B32" s="4"/>
      <c r="C32" s="4"/>
      <c r="D32" s="4"/>
      <c r="E32" s="1"/>
    </row>
  </sheetData>
  <sheetProtection/>
  <printOptions/>
  <pageMargins left="0.7" right="0.7" top="0.75" bottom="0.75" header="0.3" footer="0.3"/>
  <pageSetup horizontalDpi="600" verticalDpi="600" orientation="portrait" r:id="rId2"/>
  <tableParts>
    <tablePart r:id="rId1"/>
  </tableParts>
</worksheet>
</file>

<file path=xl/worksheets/sheet11.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A12" sqref="A12"/>
    </sheetView>
  </sheetViews>
  <sheetFormatPr defaultColWidth="9.140625" defaultRowHeight="15"/>
  <cols>
    <col min="2" max="2" width="10.57421875" style="0" customWidth="1"/>
    <col min="3" max="3" width="54.57421875" style="0" customWidth="1"/>
    <col min="4" max="4" width="23.140625" style="0" bestFit="1" customWidth="1"/>
  </cols>
  <sheetData>
    <row r="1" ht="15">
      <c r="A1" s="1" t="s">
        <v>735</v>
      </c>
    </row>
    <row r="2" spans="1:4" s="1" customFormat="1" ht="15">
      <c r="A2" s="17" t="s">
        <v>328</v>
      </c>
      <c r="B2" s="18" t="s">
        <v>329</v>
      </c>
      <c r="C2" s="18" t="s">
        <v>330</v>
      </c>
      <c r="D2" s="20" t="s">
        <v>734</v>
      </c>
    </row>
    <row r="3" spans="1:4" s="29" customFormat="1" ht="15">
      <c r="A3" s="15" t="s">
        <v>171</v>
      </c>
      <c r="B3" s="6" t="s">
        <v>172</v>
      </c>
      <c r="C3" s="27" t="s">
        <v>736</v>
      </c>
      <c r="D3" s="28">
        <v>1423000</v>
      </c>
    </row>
    <row r="4" spans="1:4" s="29" customFormat="1" ht="15">
      <c r="A4" s="15" t="s">
        <v>188</v>
      </c>
      <c r="B4" s="6" t="s">
        <v>189</v>
      </c>
      <c r="C4" s="27" t="s">
        <v>737</v>
      </c>
      <c r="D4" s="28">
        <v>324519</v>
      </c>
    </row>
    <row r="5" spans="1:4" s="29" customFormat="1" ht="16.5">
      <c r="A5" s="30"/>
      <c r="B5" s="30"/>
      <c r="C5" s="30"/>
      <c r="D5" s="31">
        <f>SUM(D3:D4)</f>
        <v>1747519</v>
      </c>
    </row>
    <row r="6" spans="1:5" s="9" customFormat="1" ht="15">
      <c r="A6" s="13" t="s">
        <v>336</v>
      </c>
      <c r="B6" s="13"/>
      <c r="C6" s="13"/>
      <c r="D6" s="4"/>
      <c r="E6" s="1"/>
    </row>
    <row r="7" spans="1:5" s="9" customFormat="1" ht="15">
      <c r="A7" s="14" t="s">
        <v>337</v>
      </c>
      <c r="B7" s="14"/>
      <c r="C7" s="14"/>
      <c r="D7" s="4"/>
      <c r="E7" s="1"/>
    </row>
    <row r="8" spans="1:5" ht="15">
      <c r="A8" s="4"/>
      <c r="B8" s="4"/>
      <c r="C8" s="4"/>
      <c r="D8" s="4"/>
      <c r="E8" s="1"/>
    </row>
    <row r="9" spans="1:5" s="4" customFormat="1" ht="15">
      <c r="A9" s="4" t="s">
        <v>555</v>
      </c>
      <c r="E9" s="1"/>
    </row>
  </sheetData>
  <sheetProtection/>
  <printOptions/>
  <pageMargins left="0.7" right="0.7" top="0.75" bottom="0.75" header="0.3" footer="0.3"/>
  <pageSetup horizontalDpi="600" verticalDpi="600" orientation="portrait" r:id="rId2"/>
  <tableParts>
    <tablePart r:id="rId1"/>
  </tableParts>
</worksheet>
</file>

<file path=xl/worksheets/sheet12.xml><?xml version="1.0" encoding="utf-8"?>
<worksheet xmlns="http://schemas.openxmlformats.org/spreadsheetml/2006/main" xmlns:r="http://schemas.openxmlformats.org/officeDocument/2006/relationships">
  <dimension ref="A1:E146"/>
  <sheetViews>
    <sheetView zoomScalePageLayoutView="0" workbookViewId="0" topLeftCell="A1">
      <selection activeCell="D9" sqref="D9"/>
    </sheetView>
  </sheetViews>
  <sheetFormatPr defaultColWidth="9.140625" defaultRowHeight="15"/>
  <cols>
    <col min="1" max="1" width="14.28125" style="0" customWidth="1"/>
    <col min="2" max="2" width="15.8515625" style="0" bestFit="1" customWidth="1"/>
    <col min="3" max="3" width="19.7109375" style="0" bestFit="1" customWidth="1"/>
    <col min="4" max="4" width="3.57421875" style="0" customWidth="1"/>
    <col min="5" max="5" width="4.140625" style="0" customWidth="1"/>
  </cols>
  <sheetData>
    <row r="1" ht="15">
      <c r="A1" s="1" t="s">
        <v>733</v>
      </c>
    </row>
    <row r="2" spans="1:3" ht="15">
      <c r="A2" s="5" t="s">
        <v>328</v>
      </c>
      <c r="B2" s="5" t="s">
        <v>329</v>
      </c>
      <c r="C2" s="5" t="s">
        <v>734</v>
      </c>
    </row>
    <row r="3" spans="1:3" ht="15">
      <c r="A3" s="15" t="s">
        <v>97</v>
      </c>
      <c r="B3" s="6" t="s">
        <v>98</v>
      </c>
      <c r="C3" s="50">
        <v>148895390</v>
      </c>
    </row>
    <row r="4" spans="1:3" ht="15">
      <c r="A4" s="15" t="s">
        <v>53</v>
      </c>
      <c r="B4" s="6" t="s">
        <v>54</v>
      </c>
      <c r="C4" s="50">
        <v>42709241</v>
      </c>
    </row>
    <row r="5" spans="1:3" ht="15">
      <c r="A5" s="15" t="s">
        <v>64</v>
      </c>
      <c r="B5" s="6" t="s">
        <v>65</v>
      </c>
      <c r="C5" s="50">
        <v>33801662</v>
      </c>
    </row>
    <row r="6" spans="1:3" ht="15">
      <c r="A6" s="15" t="s">
        <v>142</v>
      </c>
      <c r="B6" s="6" t="s">
        <v>143</v>
      </c>
      <c r="C6" s="50">
        <v>22090511</v>
      </c>
    </row>
    <row r="7" spans="1:3" ht="15">
      <c r="A7" s="15" t="s">
        <v>223</v>
      </c>
      <c r="B7" s="6" t="s">
        <v>224</v>
      </c>
      <c r="C7" s="50">
        <v>21216592</v>
      </c>
    </row>
    <row r="8" spans="1:3" ht="15">
      <c r="A8" s="15" t="s">
        <v>0</v>
      </c>
      <c r="B8" s="6" t="s">
        <v>1</v>
      </c>
      <c r="C8" s="50">
        <v>21203359</v>
      </c>
    </row>
    <row r="9" spans="1:3" ht="15">
      <c r="A9" s="15" t="s">
        <v>95</v>
      </c>
      <c r="B9" s="6" t="s">
        <v>96</v>
      </c>
      <c r="C9" s="50">
        <v>19647247</v>
      </c>
    </row>
    <row r="10" spans="1:3" ht="15">
      <c r="A10" s="15" t="s">
        <v>76</v>
      </c>
      <c r="B10" s="6" t="s">
        <v>77</v>
      </c>
      <c r="C10" s="50">
        <v>17073260</v>
      </c>
    </row>
    <row r="11" spans="1:3" ht="15">
      <c r="A11" s="15" t="s">
        <v>109</v>
      </c>
      <c r="B11" s="6" t="s">
        <v>110</v>
      </c>
      <c r="C11" s="50">
        <v>15041550</v>
      </c>
    </row>
    <row r="12" spans="1:3" ht="15">
      <c r="A12" s="15" t="s">
        <v>99</v>
      </c>
      <c r="B12" s="6" t="s">
        <v>100</v>
      </c>
      <c r="C12" s="50">
        <v>14354099</v>
      </c>
    </row>
    <row r="13" spans="1:3" ht="15">
      <c r="A13" s="15" t="s">
        <v>171</v>
      </c>
      <c r="B13" s="6" t="s">
        <v>172</v>
      </c>
      <c r="C13" s="50">
        <v>14095673</v>
      </c>
    </row>
    <row r="14" spans="1:3" ht="15">
      <c r="A14" s="15" t="s">
        <v>57</v>
      </c>
      <c r="B14" s="6" t="s">
        <v>87</v>
      </c>
      <c r="C14" s="50">
        <v>13481574</v>
      </c>
    </row>
    <row r="15" spans="1:3" ht="15">
      <c r="A15" s="15" t="s">
        <v>68</v>
      </c>
      <c r="B15" s="6" t="s">
        <v>69</v>
      </c>
      <c r="C15" s="50">
        <v>13350688</v>
      </c>
    </row>
    <row r="16" spans="1:3" ht="15">
      <c r="A16" s="15" t="s">
        <v>178</v>
      </c>
      <c r="B16" s="6" t="s">
        <v>17</v>
      </c>
      <c r="C16" s="50">
        <v>13014998</v>
      </c>
    </row>
    <row r="17" spans="1:3" ht="15">
      <c r="A17" s="15" t="s">
        <v>72</v>
      </c>
      <c r="B17" s="6" t="s">
        <v>73</v>
      </c>
      <c r="C17" s="50">
        <v>11413224</v>
      </c>
    </row>
    <row r="18" spans="1:3" ht="15">
      <c r="A18" s="15" t="s">
        <v>11</v>
      </c>
      <c r="B18" s="6" t="s">
        <v>63</v>
      </c>
      <c r="C18" s="50">
        <v>11401209</v>
      </c>
    </row>
    <row r="19" spans="1:3" ht="15">
      <c r="A19" s="15" t="s">
        <v>82</v>
      </c>
      <c r="B19" s="6" t="s">
        <v>104</v>
      </c>
      <c r="C19" s="50">
        <v>11337016</v>
      </c>
    </row>
    <row r="20" spans="1:3" ht="15">
      <c r="A20" s="15" t="s">
        <v>9</v>
      </c>
      <c r="B20" s="6" t="s">
        <v>135</v>
      </c>
      <c r="C20" s="50">
        <v>10885194</v>
      </c>
    </row>
    <row r="21" spans="1:3" ht="15">
      <c r="A21" s="36" t="s">
        <v>250</v>
      </c>
      <c r="B21" s="37" t="s">
        <v>251</v>
      </c>
      <c r="C21" s="50">
        <v>10275488</v>
      </c>
    </row>
    <row r="22" spans="1:3" ht="15">
      <c r="A22" s="15" t="s">
        <v>159</v>
      </c>
      <c r="B22" s="6" t="s">
        <v>81</v>
      </c>
      <c r="C22" s="50">
        <v>10243865</v>
      </c>
    </row>
    <row r="23" spans="1:3" ht="15">
      <c r="A23" s="15" t="s">
        <v>24</v>
      </c>
      <c r="B23" s="6" t="s">
        <v>26</v>
      </c>
      <c r="C23" s="50">
        <v>9480809</v>
      </c>
    </row>
    <row r="24" spans="1:3" ht="15">
      <c r="A24" s="15" t="s">
        <v>237</v>
      </c>
      <c r="B24" s="6" t="s">
        <v>6</v>
      </c>
      <c r="C24" s="50">
        <v>9392042</v>
      </c>
    </row>
    <row r="25" spans="1:3" ht="15">
      <c r="A25" s="15" t="s">
        <v>61</v>
      </c>
      <c r="B25" s="6" t="s">
        <v>62</v>
      </c>
      <c r="C25" s="50">
        <v>9303469</v>
      </c>
    </row>
    <row r="26" spans="1:3" ht="15">
      <c r="A26" s="15" t="s">
        <v>171</v>
      </c>
      <c r="B26" s="6" t="s">
        <v>173</v>
      </c>
      <c r="C26" s="50">
        <v>8857915</v>
      </c>
    </row>
    <row r="27" spans="1:3" ht="15">
      <c r="A27" s="15" t="s">
        <v>155</v>
      </c>
      <c r="B27" s="6" t="s">
        <v>156</v>
      </c>
      <c r="C27" s="50">
        <v>8813693</v>
      </c>
    </row>
    <row r="28" spans="1:3" ht="15">
      <c r="A28" s="15" t="s">
        <v>11</v>
      </c>
      <c r="B28" s="6" t="s">
        <v>117</v>
      </c>
      <c r="C28" s="50">
        <v>8663427</v>
      </c>
    </row>
    <row r="29" spans="1:3" ht="15">
      <c r="A29" s="15" t="s">
        <v>205</v>
      </c>
      <c r="B29" s="6" t="s">
        <v>206</v>
      </c>
      <c r="C29" s="50">
        <v>8475892</v>
      </c>
    </row>
    <row r="30" spans="1:3" ht="15">
      <c r="A30" s="15" t="s">
        <v>106</v>
      </c>
      <c r="B30" s="6" t="s">
        <v>107</v>
      </c>
      <c r="C30" s="50">
        <v>8441606</v>
      </c>
    </row>
    <row r="31" spans="1:3" ht="15">
      <c r="A31" s="15" t="s">
        <v>64</v>
      </c>
      <c r="B31" s="6" t="s">
        <v>136</v>
      </c>
      <c r="C31" s="50">
        <v>8275671</v>
      </c>
    </row>
    <row r="32" spans="1:3" ht="15">
      <c r="A32" s="15" t="s">
        <v>57</v>
      </c>
      <c r="B32" s="6" t="s">
        <v>105</v>
      </c>
      <c r="C32" s="50">
        <v>8247687</v>
      </c>
    </row>
    <row r="33" spans="1:3" ht="15">
      <c r="A33" s="15" t="s">
        <v>199</v>
      </c>
      <c r="B33" s="6" t="s">
        <v>60</v>
      </c>
      <c r="C33" s="50">
        <v>8247389</v>
      </c>
    </row>
    <row r="34" spans="1:3" ht="15">
      <c r="A34" s="15" t="s">
        <v>225</v>
      </c>
      <c r="B34" s="6" t="s">
        <v>92</v>
      </c>
      <c r="C34" s="50">
        <v>8121997</v>
      </c>
    </row>
    <row r="35" spans="1:3" ht="15">
      <c r="A35" s="36" t="s">
        <v>261</v>
      </c>
      <c r="B35" s="37" t="s">
        <v>262</v>
      </c>
      <c r="C35" s="50">
        <v>7898083</v>
      </c>
    </row>
    <row r="36" spans="1:3" ht="15">
      <c r="A36" s="15" t="s">
        <v>9</v>
      </c>
      <c r="B36" s="6" t="s">
        <v>10</v>
      </c>
      <c r="C36" s="50">
        <v>7825553</v>
      </c>
    </row>
    <row r="37" spans="1:3" ht="15">
      <c r="A37" s="15" t="s">
        <v>229</v>
      </c>
      <c r="B37" s="6" t="s">
        <v>55</v>
      </c>
      <c r="C37" s="50">
        <v>7592123</v>
      </c>
    </row>
    <row r="38" spans="1:3" ht="15">
      <c r="A38" s="15" t="s">
        <v>2</v>
      </c>
      <c r="B38" s="6" t="s">
        <v>3</v>
      </c>
      <c r="C38" s="50">
        <v>7529376</v>
      </c>
    </row>
    <row r="39" spans="1:3" ht="15">
      <c r="A39" s="15" t="s">
        <v>230</v>
      </c>
      <c r="B39" s="6" t="s">
        <v>231</v>
      </c>
      <c r="C39" s="50">
        <v>6759000</v>
      </c>
    </row>
    <row r="40" spans="1:3" ht="15">
      <c r="A40" s="15" t="s">
        <v>108</v>
      </c>
      <c r="B40" s="6" t="s">
        <v>207</v>
      </c>
      <c r="C40" s="50">
        <v>6699943</v>
      </c>
    </row>
    <row r="41" spans="1:3" ht="15">
      <c r="A41" s="15" t="s">
        <v>24</v>
      </c>
      <c r="B41" s="6" t="s">
        <v>25</v>
      </c>
      <c r="C41" s="50">
        <v>6597480</v>
      </c>
    </row>
    <row r="42" spans="1:3" ht="15">
      <c r="A42" s="15" t="s">
        <v>18</v>
      </c>
      <c r="B42" s="6" t="s">
        <v>19</v>
      </c>
      <c r="C42" s="50">
        <v>6564124</v>
      </c>
    </row>
    <row r="43" spans="1:3" ht="15">
      <c r="A43" s="15" t="s">
        <v>82</v>
      </c>
      <c r="B43" s="6" t="s">
        <v>83</v>
      </c>
      <c r="C43" s="50">
        <v>6521837</v>
      </c>
    </row>
    <row r="44" spans="1:3" ht="15">
      <c r="A44" s="15" t="s">
        <v>35</v>
      </c>
      <c r="B44" s="6" t="s">
        <v>84</v>
      </c>
      <c r="C44" s="50">
        <v>6376446</v>
      </c>
    </row>
    <row r="45" spans="1:3" ht="15">
      <c r="A45" s="15" t="s">
        <v>163</v>
      </c>
      <c r="B45" s="6" t="s">
        <v>164</v>
      </c>
      <c r="C45" s="50">
        <v>6351034</v>
      </c>
    </row>
    <row r="46" spans="1:3" ht="15">
      <c r="A46" s="15" t="s">
        <v>82</v>
      </c>
      <c r="B46" s="6" t="s">
        <v>113</v>
      </c>
      <c r="C46" s="50">
        <v>6348783</v>
      </c>
    </row>
    <row r="47" spans="1:3" ht="15">
      <c r="A47" s="15" t="s">
        <v>13</v>
      </c>
      <c r="B47" s="6" t="s">
        <v>14</v>
      </c>
      <c r="C47" s="50">
        <v>6251317</v>
      </c>
    </row>
    <row r="48" spans="1:3" ht="15">
      <c r="A48" s="15" t="s">
        <v>57</v>
      </c>
      <c r="B48" s="6" t="s">
        <v>58</v>
      </c>
      <c r="C48" s="50">
        <v>6222347</v>
      </c>
    </row>
    <row r="49" spans="1:3" ht="15">
      <c r="A49" s="15" t="s">
        <v>45</v>
      </c>
      <c r="B49" s="6" t="s">
        <v>46</v>
      </c>
      <c r="C49" s="50">
        <v>5957083</v>
      </c>
    </row>
    <row r="50" spans="1:3" ht="15">
      <c r="A50" s="15" t="s">
        <v>35</v>
      </c>
      <c r="B50" s="6" t="s">
        <v>36</v>
      </c>
      <c r="C50" s="50">
        <v>5830489</v>
      </c>
    </row>
    <row r="51" spans="1:3" ht="15">
      <c r="A51" s="15" t="s">
        <v>74</v>
      </c>
      <c r="B51" s="6" t="s">
        <v>75</v>
      </c>
      <c r="C51" s="50">
        <v>5815155</v>
      </c>
    </row>
    <row r="52" spans="1:3" s="1" customFormat="1" ht="15">
      <c r="A52" s="15" t="s">
        <v>151</v>
      </c>
      <c r="B52" s="6" t="s">
        <v>92</v>
      </c>
      <c r="C52" s="50">
        <v>5729315</v>
      </c>
    </row>
    <row r="53" spans="1:3" ht="15">
      <c r="A53" s="15" t="s">
        <v>9</v>
      </c>
      <c r="B53" s="6" t="s">
        <v>121</v>
      </c>
      <c r="C53" s="50">
        <v>5711914</v>
      </c>
    </row>
    <row r="54" spans="1:3" ht="15">
      <c r="A54" s="15" t="s">
        <v>101</v>
      </c>
      <c r="B54" s="6" t="s">
        <v>102</v>
      </c>
      <c r="C54" s="50">
        <f>'paga dhe shperblime'!E62+'TR nga qerate'!D19+'TR te familjareve'!F52</f>
        <v>5647615</v>
      </c>
    </row>
    <row r="55" spans="1:3" ht="15">
      <c r="A55" s="15" t="s">
        <v>40</v>
      </c>
      <c r="B55" s="6" t="s">
        <v>41</v>
      </c>
      <c r="C55" s="50">
        <v>5661260</v>
      </c>
    </row>
    <row r="56" spans="1:3" ht="15">
      <c r="A56" s="15" t="s">
        <v>149</v>
      </c>
      <c r="B56" s="6" t="s">
        <v>150</v>
      </c>
      <c r="C56" s="50">
        <v>5646416</v>
      </c>
    </row>
    <row r="57" spans="1:3" ht="15">
      <c r="A57" s="15" t="s">
        <v>169</v>
      </c>
      <c r="B57" s="6" t="s">
        <v>170</v>
      </c>
      <c r="C57" s="50">
        <v>5467437</v>
      </c>
    </row>
    <row r="58" spans="1:3" ht="15">
      <c r="A58" s="15" t="s">
        <v>120</v>
      </c>
      <c r="B58" s="6" t="s">
        <v>121</v>
      </c>
      <c r="C58" s="50">
        <v>5440491</v>
      </c>
    </row>
    <row r="59" spans="1:3" ht="15">
      <c r="A59" s="15" t="s">
        <v>157</v>
      </c>
      <c r="B59" s="6" t="s">
        <v>158</v>
      </c>
      <c r="C59" s="50">
        <v>5354364</v>
      </c>
    </row>
    <row r="60" spans="1:3" ht="15">
      <c r="A60" s="15" t="s">
        <v>94</v>
      </c>
      <c r="B60" s="6" t="s">
        <v>93</v>
      </c>
      <c r="C60" s="50">
        <v>5308271</v>
      </c>
    </row>
    <row r="61" spans="1:3" ht="15">
      <c r="A61" s="15" t="s">
        <v>88</v>
      </c>
      <c r="B61" s="6" t="s">
        <v>89</v>
      </c>
      <c r="C61" s="50">
        <v>5280203</v>
      </c>
    </row>
    <row r="62" spans="1:3" ht="15">
      <c r="A62" s="15" t="s">
        <v>266</v>
      </c>
      <c r="B62" s="6" t="s">
        <v>79</v>
      </c>
      <c r="C62" s="50">
        <v>5269185</v>
      </c>
    </row>
    <row r="63" spans="1:3" ht="15">
      <c r="A63" s="15" t="s">
        <v>38</v>
      </c>
      <c r="B63" s="6" t="s">
        <v>39</v>
      </c>
      <c r="C63" s="50">
        <v>5237011</v>
      </c>
    </row>
    <row r="64" spans="1:3" ht="15">
      <c r="A64" s="15" t="s">
        <v>85</v>
      </c>
      <c r="B64" s="6" t="s">
        <v>86</v>
      </c>
      <c r="C64" s="50">
        <v>5101003</v>
      </c>
    </row>
    <row r="65" spans="1:3" ht="15">
      <c r="A65" s="15" t="s">
        <v>7</v>
      </c>
      <c r="B65" s="6" t="s">
        <v>8</v>
      </c>
      <c r="C65" s="50">
        <v>4959468</v>
      </c>
    </row>
    <row r="66" spans="1:3" ht="15">
      <c r="A66" s="15" t="s">
        <v>120</v>
      </c>
      <c r="B66" s="6" t="s">
        <v>122</v>
      </c>
      <c r="C66" s="50">
        <v>4919788</v>
      </c>
    </row>
    <row r="67" spans="1:3" ht="15">
      <c r="A67" s="15" t="s">
        <v>35</v>
      </c>
      <c r="B67" s="6" t="s">
        <v>116</v>
      </c>
      <c r="C67" s="50">
        <v>4838685</v>
      </c>
    </row>
    <row r="68" spans="1:3" ht="15">
      <c r="A68" s="15" t="s">
        <v>59</v>
      </c>
      <c r="B68" s="6" t="s">
        <v>218</v>
      </c>
      <c r="C68" s="50">
        <v>4825591</v>
      </c>
    </row>
    <row r="69" spans="1:3" ht="15">
      <c r="A69" s="15" t="s">
        <v>109</v>
      </c>
      <c r="B69" s="6" t="s">
        <v>160</v>
      </c>
      <c r="C69" s="50">
        <v>4768903</v>
      </c>
    </row>
    <row r="70" spans="1:3" ht="15">
      <c r="A70" s="23" t="s">
        <v>11</v>
      </c>
      <c r="B70" s="6" t="s">
        <v>12</v>
      </c>
      <c r="C70" s="50">
        <v>4670514</v>
      </c>
    </row>
    <row r="71" spans="1:3" ht="15">
      <c r="A71" s="15" t="s">
        <v>210</v>
      </c>
      <c r="B71" s="6" t="s">
        <v>211</v>
      </c>
      <c r="C71" s="50">
        <v>4492293</v>
      </c>
    </row>
    <row r="72" spans="1:3" ht="15">
      <c r="A72" s="15" t="s">
        <v>228</v>
      </c>
      <c r="B72" s="6" t="s">
        <v>42</v>
      </c>
      <c r="C72" s="50">
        <v>4472121</v>
      </c>
    </row>
    <row r="73" spans="1:3" ht="15">
      <c r="A73" s="15" t="s">
        <v>49</v>
      </c>
      <c r="B73" s="6" t="s">
        <v>50</v>
      </c>
      <c r="C73" s="50">
        <v>4459804</v>
      </c>
    </row>
    <row r="74" spans="1:3" ht="15">
      <c r="A74" s="15" t="s">
        <v>144</v>
      </c>
      <c r="B74" s="6" t="s">
        <v>145</v>
      </c>
      <c r="C74" s="50">
        <v>4363505</v>
      </c>
    </row>
    <row r="75" spans="1:3" ht="15">
      <c r="A75" s="15" t="s">
        <v>27</v>
      </c>
      <c r="B75" s="6" t="s">
        <v>28</v>
      </c>
      <c r="C75" s="50">
        <v>4322967</v>
      </c>
    </row>
    <row r="76" spans="1:3" ht="15">
      <c r="A76" s="15" t="s">
        <v>139</v>
      </c>
      <c r="B76" s="6" t="s">
        <v>140</v>
      </c>
      <c r="C76" s="50">
        <v>4293716</v>
      </c>
    </row>
    <row r="77" spans="1:3" ht="15">
      <c r="A77" s="15" t="s">
        <v>129</v>
      </c>
      <c r="B77" s="6" t="s">
        <v>192</v>
      </c>
      <c r="C77" s="50">
        <v>4289041</v>
      </c>
    </row>
    <row r="78" spans="1:3" ht="15">
      <c r="A78" s="15" t="s">
        <v>20</v>
      </c>
      <c r="B78" s="6" t="s">
        <v>21</v>
      </c>
      <c r="C78" s="50">
        <v>4276099</v>
      </c>
    </row>
    <row r="79" spans="1:3" ht="15">
      <c r="A79" s="15" t="s">
        <v>111</v>
      </c>
      <c r="B79" s="6" t="s">
        <v>282</v>
      </c>
      <c r="C79" s="50">
        <v>4245912</v>
      </c>
    </row>
    <row r="80" spans="1:3" ht="15">
      <c r="A80" s="15" t="s">
        <v>147</v>
      </c>
      <c r="B80" s="6" t="s">
        <v>148</v>
      </c>
      <c r="C80" s="50">
        <v>4201395</v>
      </c>
    </row>
    <row r="81" spans="1:3" ht="15">
      <c r="A81" s="15" t="s">
        <v>127</v>
      </c>
      <c r="B81" s="6" t="s">
        <v>128</v>
      </c>
      <c r="C81" s="50">
        <v>4187288</v>
      </c>
    </row>
    <row r="82" spans="1:3" ht="15">
      <c r="A82" s="15" t="s">
        <v>146</v>
      </c>
      <c r="B82" s="6" t="s">
        <v>173</v>
      </c>
      <c r="C82" s="50">
        <v>4184918</v>
      </c>
    </row>
    <row r="83" spans="1:3" ht="15">
      <c r="A83" s="15" t="s">
        <v>66</v>
      </c>
      <c r="B83" s="6" t="s">
        <v>132</v>
      </c>
      <c r="C83" s="50">
        <v>4082200</v>
      </c>
    </row>
    <row r="84" spans="1:3" ht="15">
      <c r="A84" s="15" t="s">
        <v>56</v>
      </c>
      <c r="B84" s="6" t="s">
        <v>196</v>
      </c>
      <c r="C84" s="50">
        <v>4066570</v>
      </c>
    </row>
    <row r="85" spans="1:3" s="1" customFormat="1" ht="15">
      <c r="A85" s="15" t="s">
        <v>180</v>
      </c>
      <c r="B85" s="6" t="s">
        <v>181</v>
      </c>
      <c r="C85" s="50">
        <v>4061005</v>
      </c>
    </row>
    <row r="86" spans="1:3" ht="15">
      <c r="A86" s="15" t="s">
        <v>15</v>
      </c>
      <c r="B86" s="6" t="s">
        <v>16</v>
      </c>
      <c r="C86" s="50">
        <f>'paga dhe shperblime'!E89+'TR nga qerate'!D25+'TR te familjareve'!F76</f>
        <v>4021250</v>
      </c>
    </row>
    <row r="87" spans="1:3" ht="15">
      <c r="A87" s="15" t="s">
        <v>114</v>
      </c>
      <c r="B87" s="6" t="s">
        <v>299</v>
      </c>
      <c r="C87" s="50">
        <v>4035717</v>
      </c>
    </row>
    <row r="88" spans="1:3" ht="15">
      <c r="A88" s="15" t="s">
        <v>31</v>
      </c>
      <c r="B88" s="6" t="s">
        <v>32</v>
      </c>
      <c r="C88" s="50">
        <v>4015468</v>
      </c>
    </row>
    <row r="89" spans="1:3" ht="15">
      <c r="A89" s="15" t="s">
        <v>137</v>
      </c>
      <c r="B89" s="6" t="s">
        <v>138</v>
      </c>
      <c r="C89" s="50">
        <v>3980263</v>
      </c>
    </row>
    <row r="90" spans="1:3" ht="15">
      <c r="A90" s="15" t="s">
        <v>114</v>
      </c>
      <c r="B90" s="6" t="s">
        <v>115</v>
      </c>
      <c r="C90" s="50">
        <v>3948819</v>
      </c>
    </row>
    <row r="91" spans="1:3" ht="15">
      <c r="A91" s="15" t="s">
        <v>70</v>
      </c>
      <c r="B91" s="6" t="s">
        <v>71</v>
      </c>
      <c r="C91" s="50">
        <v>3948819</v>
      </c>
    </row>
    <row r="92" spans="1:3" ht="15">
      <c r="A92" s="15" t="s">
        <v>228</v>
      </c>
      <c r="B92" s="6" t="s">
        <v>112</v>
      </c>
      <c r="C92" s="50">
        <v>3864956</v>
      </c>
    </row>
    <row r="93" spans="1:3" ht="15">
      <c r="A93" s="15" t="s">
        <v>167</v>
      </c>
      <c r="B93" s="6" t="s">
        <v>168</v>
      </c>
      <c r="C93" s="50">
        <v>3859556</v>
      </c>
    </row>
    <row r="94" spans="1:3" ht="15">
      <c r="A94" s="15" t="s">
        <v>133</v>
      </c>
      <c r="B94" s="6" t="s">
        <v>134</v>
      </c>
      <c r="C94" s="50">
        <v>3811811</v>
      </c>
    </row>
    <row r="95" spans="1:3" ht="15">
      <c r="A95" s="15" t="s">
        <v>66</v>
      </c>
      <c r="B95" s="6" t="s">
        <v>67</v>
      </c>
      <c r="C95" s="50">
        <v>3783944</v>
      </c>
    </row>
    <row r="96" spans="1:3" ht="15">
      <c r="A96" s="15" t="s">
        <v>165</v>
      </c>
      <c r="B96" s="6" t="s">
        <v>166</v>
      </c>
      <c r="C96" s="50">
        <v>3776218</v>
      </c>
    </row>
    <row r="97" spans="1:3" ht="15">
      <c r="A97" s="15" t="s">
        <v>130</v>
      </c>
      <c r="B97" s="6" t="s">
        <v>131</v>
      </c>
      <c r="C97" s="50">
        <v>3776145</v>
      </c>
    </row>
    <row r="98" spans="1:3" ht="15">
      <c r="A98" s="15" t="s">
        <v>203</v>
      </c>
      <c r="B98" s="6" t="s">
        <v>204</v>
      </c>
      <c r="C98" s="50">
        <v>3774612</v>
      </c>
    </row>
    <row r="99" spans="1:3" ht="15">
      <c r="A99" s="15" t="s">
        <v>178</v>
      </c>
      <c r="B99" s="6" t="s">
        <v>179</v>
      </c>
      <c r="C99" s="50">
        <v>3744716</v>
      </c>
    </row>
    <row r="100" spans="1:3" ht="15">
      <c r="A100" s="15" t="s">
        <v>33</v>
      </c>
      <c r="B100" s="6" t="s">
        <v>34</v>
      </c>
      <c r="C100" s="50">
        <v>3740207</v>
      </c>
    </row>
    <row r="101" spans="1:3" ht="15">
      <c r="A101" s="15" t="s">
        <v>222</v>
      </c>
      <c r="B101" s="6" t="s">
        <v>152</v>
      </c>
      <c r="C101" s="50">
        <v>3722653</v>
      </c>
    </row>
    <row r="102" spans="1:3" ht="15">
      <c r="A102" s="15" t="s">
        <v>125</v>
      </c>
      <c r="B102" s="6" t="s">
        <v>126</v>
      </c>
      <c r="C102" s="50">
        <v>3719239</v>
      </c>
    </row>
    <row r="103" spans="1:3" ht="15">
      <c r="A103" s="15" t="s">
        <v>153</v>
      </c>
      <c r="B103" s="6" t="s">
        <v>154</v>
      </c>
      <c r="C103" s="50">
        <v>3701062</v>
      </c>
    </row>
    <row r="104" spans="1:3" ht="15">
      <c r="A104" s="15" t="s">
        <v>226</v>
      </c>
      <c r="B104" s="6" t="s">
        <v>227</v>
      </c>
      <c r="C104" s="50">
        <v>3678751</v>
      </c>
    </row>
    <row r="105" spans="1:3" ht="15">
      <c r="A105" s="15" t="s">
        <v>182</v>
      </c>
      <c r="B105" s="6" t="s">
        <v>183</v>
      </c>
      <c r="C105" s="50">
        <v>3664223</v>
      </c>
    </row>
    <row r="106" spans="1:3" ht="15">
      <c r="A106" s="15" t="s">
        <v>80</v>
      </c>
      <c r="B106" s="6" t="s">
        <v>81</v>
      </c>
      <c r="C106" s="50">
        <v>3645906</v>
      </c>
    </row>
    <row r="107" spans="1:3" ht="15">
      <c r="A107" s="15" t="s">
        <v>118</v>
      </c>
      <c r="B107" s="6" t="s">
        <v>119</v>
      </c>
      <c r="C107" s="50">
        <v>3557850</v>
      </c>
    </row>
    <row r="108" spans="1:3" ht="15">
      <c r="A108" s="15" t="s">
        <v>29</v>
      </c>
      <c r="B108" s="6" t="s">
        <v>41</v>
      </c>
      <c r="C108" s="50">
        <v>3556489</v>
      </c>
    </row>
    <row r="109" spans="1:3" ht="15">
      <c r="A109" s="15" t="s">
        <v>221</v>
      </c>
      <c r="B109" s="6" t="s">
        <v>141</v>
      </c>
      <c r="C109" s="50">
        <v>3465532</v>
      </c>
    </row>
    <row r="110" spans="1:3" ht="15">
      <c r="A110" s="15" t="s">
        <v>123</v>
      </c>
      <c r="B110" s="6" t="s">
        <v>124</v>
      </c>
      <c r="C110" s="50">
        <v>3443545</v>
      </c>
    </row>
    <row r="111" spans="1:3" ht="15">
      <c r="A111" s="15" t="s">
        <v>90</v>
      </c>
      <c r="B111" s="6" t="s">
        <v>91</v>
      </c>
      <c r="C111" s="50">
        <v>3421515</v>
      </c>
    </row>
    <row r="112" spans="1:3" ht="15">
      <c r="A112" s="15" t="s">
        <v>43</v>
      </c>
      <c r="B112" s="6" t="s">
        <v>44</v>
      </c>
      <c r="C112" s="50">
        <v>3374283</v>
      </c>
    </row>
    <row r="113" spans="1:3" ht="15">
      <c r="A113" s="15" t="s">
        <v>59</v>
      </c>
      <c r="B113" s="6" t="s">
        <v>219</v>
      </c>
      <c r="C113" s="50">
        <v>3372947</v>
      </c>
    </row>
    <row r="114" spans="1:3" ht="15">
      <c r="A114" s="15" t="s">
        <v>220</v>
      </c>
      <c r="B114" s="6" t="s">
        <v>103</v>
      </c>
      <c r="C114" s="50">
        <v>3332887</v>
      </c>
    </row>
    <row r="115" spans="1:3" ht="15">
      <c r="A115" s="15" t="s">
        <v>217</v>
      </c>
      <c r="B115" s="6" t="s">
        <v>113</v>
      </c>
      <c r="C115" s="50">
        <v>3307498</v>
      </c>
    </row>
    <row r="116" spans="1:3" ht="15">
      <c r="A116" s="15" t="s">
        <v>78</v>
      </c>
      <c r="B116" s="6" t="s">
        <v>79</v>
      </c>
      <c r="C116" s="50">
        <v>3277782</v>
      </c>
    </row>
    <row r="117" spans="1:3" ht="15">
      <c r="A117" s="15" t="s">
        <v>15</v>
      </c>
      <c r="B117" s="6" t="s">
        <v>17</v>
      </c>
      <c r="C117" s="50">
        <v>3189931</v>
      </c>
    </row>
    <row r="118" spans="1:3" ht="15">
      <c r="A118" s="15" t="s">
        <v>161</v>
      </c>
      <c r="B118" s="6" t="s">
        <v>162</v>
      </c>
      <c r="C118" s="50">
        <v>3157529</v>
      </c>
    </row>
    <row r="119" spans="1:3" ht="15">
      <c r="A119" s="15" t="s">
        <v>193</v>
      </c>
      <c r="B119" s="6" t="s">
        <v>58</v>
      </c>
      <c r="C119" s="50">
        <v>3078104</v>
      </c>
    </row>
    <row r="120" spans="1:3" ht="15">
      <c r="A120" s="15" t="s">
        <v>176</v>
      </c>
      <c r="B120" s="6" t="s">
        <v>177</v>
      </c>
      <c r="C120" s="50">
        <v>3075934</v>
      </c>
    </row>
    <row r="121" spans="1:3" ht="15">
      <c r="A121" s="15" t="s">
        <v>47</v>
      </c>
      <c r="B121" s="6" t="s">
        <v>48</v>
      </c>
      <c r="C121" s="50">
        <v>3057513</v>
      </c>
    </row>
    <row r="122" spans="1:3" s="1" customFormat="1" ht="15">
      <c r="A122" s="15" t="s">
        <v>208</v>
      </c>
      <c r="B122" s="6" t="s">
        <v>209</v>
      </c>
      <c r="C122" s="50">
        <v>2972991</v>
      </c>
    </row>
    <row r="123" spans="1:3" ht="15">
      <c r="A123" s="15" t="s">
        <v>167</v>
      </c>
      <c r="B123" s="6" t="s">
        <v>212</v>
      </c>
      <c r="C123" s="50">
        <v>2954441</v>
      </c>
    </row>
    <row r="124" spans="1:3" ht="15">
      <c r="A124" s="15" t="s">
        <v>22</v>
      </c>
      <c r="B124" s="6" t="s">
        <v>23</v>
      </c>
      <c r="C124" s="50">
        <v>2930549</v>
      </c>
    </row>
    <row r="125" spans="1:3" ht="15">
      <c r="A125" s="15" t="s">
        <v>186</v>
      </c>
      <c r="B125" s="6" t="s">
        <v>187</v>
      </c>
      <c r="C125" s="50">
        <v>2905501</v>
      </c>
    </row>
    <row r="126" spans="1:3" ht="15">
      <c r="A126" s="15" t="s">
        <v>184</v>
      </c>
      <c r="B126" s="6" t="s">
        <v>185</v>
      </c>
      <c r="C126" s="50">
        <v>2894190</v>
      </c>
    </row>
    <row r="127" spans="1:3" ht="15">
      <c r="A127" s="15" t="s">
        <v>194</v>
      </c>
      <c r="B127" s="6" t="s">
        <v>195</v>
      </c>
      <c r="C127" s="50">
        <v>2871081</v>
      </c>
    </row>
    <row r="128" spans="1:3" ht="15">
      <c r="A128" s="15" t="s">
        <v>85</v>
      </c>
      <c r="B128" s="37" t="s">
        <v>271</v>
      </c>
      <c r="C128" s="50">
        <v>2852509</v>
      </c>
    </row>
    <row r="129" spans="1:3" ht="15">
      <c r="A129" s="15" t="s">
        <v>111</v>
      </c>
      <c r="B129" s="6" t="s">
        <v>79</v>
      </c>
      <c r="C129" s="50">
        <v>2835406</v>
      </c>
    </row>
    <row r="130" spans="1:3" ht="15">
      <c r="A130" s="15" t="s">
        <v>197</v>
      </c>
      <c r="B130" s="6" t="s">
        <v>198</v>
      </c>
      <c r="C130" s="50">
        <v>2780960</v>
      </c>
    </row>
    <row r="131" spans="1:3" ht="15">
      <c r="A131" s="15" t="s">
        <v>188</v>
      </c>
      <c r="B131" s="6" t="s">
        <v>189</v>
      </c>
      <c r="C131" s="50">
        <v>2704543</v>
      </c>
    </row>
    <row r="132" spans="1:3" ht="15">
      <c r="A132" s="15" t="s">
        <v>213</v>
      </c>
      <c r="B132" s="6" t="s">
        <v>232</v>
      </c>
      <c r="C132" s="50">
        <v>2616496</v>
      </c>
    </row>
    <row r="133" spans="1:3" ht="15">
      <c r="A133" s="15" t="s">
        <v>199</v>
      </c>
      <c r="B133" s="6" t="s">
        <v>200</v>
      </c>
      <c r="C133" s="50">
        <v>2579734</v>
      </c>
    </row>
    <row r="134" spans="1:3" ht="15">
      <c r="A134" s="15" t="s">
        <v>174</v>
      </c>
      <c r="B134" s="6" t="s">
        <v>175</v>
      </c>
      <c r="C134" s="50">
        <v>2528836</v>
      </c>
    </row>
    <row r="135" spans="1:3" ht="15">
      <c r="A135" s="15" t="s">
        <v>190</v>
      </c>
      <c r="B135" s="6" t="s">
        <v>191</v>
      </c>
      <c r="C135" s="50">
        <v>2519766</v>
      </c>
    </row>
    <row r="136" spans="1:3" ht="15">
      <c r="A136" s="15" t="s">
        <v>4</v>
      </c>
      <c r="B136" s="6" t="s">
        <v>5</v>
      </c>
      <c r="C136" s="50">
        <v>2498730</v>
      </c>
    </row>
    <row r="137" spans="1:3" ht="15">
      <c r="A137" s="15" t="s">
        <v>201</v>
      </c>
      <c r="B137" s="6" t="s">
        <v>202</v>
      </c>
      <c r="C137" s="50">
        <v>2488266</v>
      </c>
    </row>
    <row r="138" spans="1:3" ht="15">
      <c r="A138" s="36" t="s">
        <v>321</v>
      </c>
      <c r="B138" s="37" t="s">
        <v>322</v>
      </c>
      <c r="C138" s="55">
        <f>'paga dhe shperblime'!E122+'keshilltar-anetar bordesh'!D9+'TR te familjareve'!F104</f>
        <v>2476852</v>
      </c>
    </row>
    <row r="139" spans="1:3" ht="15">
      <c r="A139" s="15" t="s">
        <v>213</v>
      </c>
      <c r="B139" s="6" t="s">
        <v>93</v>
      </c>
      <c r="C139" s="50">
        <v>2389942</v>
      </c>
    </row>
    <row r="140" spans="1:3" ht="15">
      <c r="A140" s="15" t="s">
        <v>29</v>
      </c>
      <c r="B140" s="6" t="s">
        <v>30</v>
      </c>
      <c r="C140" s="50">
        <v>2250432</v>
      </c>
    </row>
    <row r="141" spans="1:4" s="9" customFormat="1" ht="15">
      <c r="A141" s="15" t="s">
        <v>264</v>
      </c>
      <c r="B141" s="6" t="s">
        <v>265</v>
      </c>
      <c r="C141" s="50">
        <v>2091923</v>
      </c>
      <c r="D141" s="12"/>
    </row>
    <row r="142" spans="1:4" s="9" customFormat="1" ht="15">
      <c r="A142" s="32"/>
      <c r="B142" s="32"/>
      <c r="C142" s="40">
        <f>SUM(C3:C141)</f>
        <v>1039856700</v>
      </c>
      <c r="D142" s="12"/>
    </row>
    <row r="143" spans="1:5" ht="15">
      <c r="A143" s="13" t="s">
        <v>336</v>
      </c>
      <c r="B143" s="13" t="s">
        <v>336</v>
      </c>
      <c r="C143" s="13" t="s">
        <v>336</v>
      </c>
      <c r="D143" s="4"/>
      <c r="E143" s="1"/>
    </row>
    <row r="144" spans="1:5" ht="15">
      <c r="A144" s="14" t="s">
        <v>337</v>
      </c>
      <c r="B144" s="14" t="s">
        <v>337</v>
      </c>
      <c r="C144" s="14" t="s">
        <v>337</v>
      </c>
      <c r="D144" s="4"/>
      <c r="E144" s="1"/>
    </row>
    <row r="145" spans="1:5" ht="15">
      <c r="A145" s="4"/>
      <c r="B145" s="4"/>
      <c r="C145" s="4"/>
      <c r="D145" s="4"/>
      <c r="E145" s="1"/>
    </row>
    <row r="146" spans="1:5" ht="15">
      <c r="A146" s="4" t="s">
        <v>555</v>
      </c>
      <c r="B146" s="4"/>
      <c r="C146" s="4"/>
      <c r="D146" s="4"/>
      <c r="E146" s="1"/>
    </row>
  </sheetData>
  <sheetProtection/>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IV17"/>
  <sheetViews>
    <sheetView zoomScalePageLayoutView="0" workbookViewId="0" topLeftCell="A1">
      <selection activeCell="C31" sqref="C31"/>
    </sheetView>
  </sheetViews>
  <sheetFormatPr defaultColWidth="9.140625" defaultRowHeight="15"/>
  <cols>
    <col min="2" max="2" width="12.7109375" style="0" bestFit="1" customWidth="1"/>
    <col min="3" max="3" width="119.57421875" style="0" bestFit="1" customWidth="1"/>
    <col min="4" max="4" width="20.28125" style="0" bestFit="1" customWidth="1"/>
  </cols>
  <sheetData>
    <row r="1" ht="15">
      <c r="A1" s="3" t="s">
        <v>479</v>
      </c>
    </row>
    <row r="2" spans="1:4" ht="15">
      <c r="A2" s="17" t="s">
        <v>328</v>
      </c>
      <c r="B2" s="18" t="s">
        <v>329</v>
      </c>
      <c r="C2" s="18" t="s">
        <v>330</v>
      </c>
      <c r="D2" s="62" t="s">
        <v>331</v>
      </c>
    </row>
    <row r="3" spans="1:4" s="9" customFormat="1" ht="13.5" customHeight="1">
      <c r="A3" s="15" t="s">
        <v>9</v>
      </c>
      <c r="B3" s="6" t="s">
        <v>10</v>
      </c>
      <c r="C3" s="7" t="s">
        <v>485</v>
      </c>
      <c r="D3" s="24">
        <v>1402522</v>
      </c>
    </row>
    <row r="4" spans="1:4" s="9" customFormat="1" ht="13.5" customHeight="1">
      <c r="A4" s="15" t="s">
        <v>9</v>
      </c>
      <c r="B4" s="6" t="s">
        <v>121</v>
      </c>
      <c r="C4" s="7" t="s">
        <v>481</v>
      </c>
      <c r="D4" s="24">
        <v>27700</v>
      </c>
    </row>
    <row r="5" spans="1:4" s="9" customFormat="1" ht="13.5" customHeight="1">
      <c r="A5" s="15" t="s">
        <v>178</v>
      </c>
      <c r="B5" s="6" t="s">
        <v>17</v>
      </c>
      <c r="C5" s="7" t="s">
        <v>480</v>
      </c>
      <c r="D5" s="24">
        <v>204000</v>
      </c>
    </row>
    <row r="6" spans="1:4" s="9" customFormat="1" ht="13.5" customHeight="1">
      <c r="A6" s="15" t="s">
        <v>85</v>
      </c>
      <c r="B6" s="37" t="s">
        <v>271</v>
      </c>
      <c r="C6" s="7" t="s">
        <v>483</v>
      </c>
      <c r="D6" s="24">
        <v>23500</v>
      </c>
    </row>
    <row r="7" spans="1:4" s="9" customFormat="1" ht="13.5" customHeight="1">
      <c r="A7" s="15" t="s">
        <v>29</v>
      </c>
      <c r="B7" s="6" t="s">
        <v>30</v>
      </c>
      <c r="C7" s="38" t="s">
        <v>484</v>
      </c>
      <c r="D7" s="51">
        <v>775620</v>
      </c>
    </row>
    <row r="8" spans="1:4" s="9" customFormat="1" ht="13.5" customHeight="1">
      <c r="A8" s="15" t="s">
        <v>33</v>
      </c>
      <c r="B8" s="6" t="s">
        <v>34</v>
      </c>
      <c r="C8" s="7" t="s">
        <v>482</v>
      </c>
      <c r="D8" s="24">
        <v>750600</v>
      </c>
    </row>
    <row r="9" spans="1:4" s="9" customFormat="1" ht="13.5" customHeight="1">
      <c r="A9" s="15" t="s">
        <v>40</v>
      </c>
      <c r="B9" s="6" t="s">
        <v>41</v>
      </c>
      <c r="C9" s="7" t="s">
        <v>710</v>
      </c>
      <c r="D9" s="24">
        <v>1337482</v>
      </c>
    </row>
    <row r="10" spans="1:4" s="9" customFormat="1" ht="13.5" customHeight="1">
      <c r="A10" s="15" t="s">
        <v>38</v>
      </c>
      <c r="B10" s="6" t="s">
        <v>39</v>
      </c>
      <c r="C10" s="7" t="s">
        <v>487</v>
      </c>
      <c r="D10" s="24">
        <v>94856</v>
      </c>
    </row>
    <row r="11" spans="1:4" s="9" customFormat="1" ht="13.5" customHeight="1">
      <c r="A11" s="15" t="s">
        <v>49</v>
      </c>
      <c r="B11" s="6" t="s">
        <v>50</v>
      </c>
      <c r="C11" s="7" t="s">
        <v>486</v>
      </c>
      <c r="D11" s="24">
        <v>98690</v>
      </c>
    </row>
    <row r="12" spans="1:4" s="9" customFormat="1" ht="13.5" customHeight="1">
      <c r="A12" s="15" t="s">
        <v>0</v>
      </c>
      <c r="B12" s="6" t="s">
        <v>1</v>
      </c>
      <c r="C12" s="7" t="s">
        <v>732</v>
      </c>
      <c r="D12" s="24">
        <v>788660</v>
      </c>
    </row>
    <row r="13" spans="2:256" s="9" customFormat="1" ht="16.5">
      <c r="B13" s="13"/>
      <c r="C13" s="13"/>
      <c r="D13" s="25">
        <f>SUM(D3:D12)</f>
        <v>5503630</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s="9" customFormat="1" ht="13.5" customHeight="1">
      <c r="A14" s="13" t="s">
        <v>336</v>
      </c>
      <c r="B14" s="4"/>
      <c r="C14" s="4"/>
      <c r="D14" s="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4" ht="15">
      <c r="A15" s="14" t="s">
        <v>337</v>
      </c>
      <c r="B15" s="4"/>
      <c r="C15" s="4"/>
      <c r="D15" s="4"/>
    </row>
    <row r="16" spans="1:4" ht="15">
      <c r="A16" s="4"/>
      <c r="B16" s="4"/>
      <c r="C16" s="4"/>
      <c r="D16" s="4"/>
    </row>
    <row r="17" spans="1:4" ht="15">
      <c r="A17" s="4" t="s">
        <v>342</v>
      </c>
      <c r="B17" s="4"/>
      <c r="C17" s="4"/>
      <c r="D17" s="4"/>
    </row>
  </sheetData>
  <sheetProtection/>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
      <selection activeCell="C21" sqref="C21"/>
    </sheetView>
  </sheetViews>
  <sheetFormatPr defaultColWidth="9.140625" defaultRowHeight="15"/>
  <cols>
    <col min="2" max="2" width="10.7109375" style="0" bestFit="1" customWidth="1"/>
    <col min="3" max="3" width="60.00390625" style="0" bestFit="1" customWidth="1"/>
    <col min="4" max="4" width="19.8515625" style="0" customWidth="1"/>
  </cols>
  <sheetData>
    <row r="1" ht="15">
      <c r="A1" s="3" t="s">
        <v>731</v>
      </c>
    </row>
    <row r="2" spans="1:4" ht="15">
      <c r="A2" s="17" t="s">
        <v>328</v>
      </c>
      <c r="B2" s="18" t="s">
        <v>329</v>
      </c>
      <c r="C2" s="18" t="s">
        <v>330</v>
      </c>
      <c r="D2" s="62" t="s">
        <v>331</v>
      </c>
    </row>
    <row r="3" spans="1:4" ht="15">
      <c r="A3" s="15" t="s">
        <v>53</v>
      </c>
      <c r="B3" s="6" t="s">
        <v>54</v>
      </c>
      <c r="C3" s="6" t="s">
        <v>723</v>
      </c>
      <c r="D3" s="16">
        <v>510000</v>
      </c>
    </row>
    <row r="4" spans="1:4" s="1" customFormat="1" ht="15">
      <c r="A4" s="15" t="s">
        <v>74</v>
      </c>
      <c r="B4" s="6" t="s">
        <v>75</v>
      </c>
      <c r="C4" s="6" t="s">
        <v>724</v>
      </c>
      <c r="D4" s="16">
        <v>424506</v>
      </c>
    </row>
    <row r="5" spans="1:4" s="1" customFormat="1" ht="15">
      <c r="A5" s="15" t="s">
        <v>56</v>
      </c>
      <c r="B5" s="6" t="s">
        <v>196</v>
      </c>
      <c r="C5" s="6" t="s">
        <v>722</v>
      </c>
      <c r="D5" s="16">
        <v>367929</v>
      </c>
    </row>
    <row r="6" spans="1:4" s="1" customFormat="1" ht="15">
      <c r="A6" s="15" t="s">
        <v>194</v>
      </c>
      <c r="B6" s="6" t="s">
        <v>195</v>
      </c>
      <c r="C6" s="21" t="s">
        <v>725</v>
      </c>
      <c r="D6" s="16">
        <v>116620</v>
      </c>
    </row>
    <row r="7" spans="1:4" s="1" customFormat="1" ht="15">
      <c r="A7" s="15" t="s">
        <v>35</v>
      </c>
      <c r="B7" s="6" t="s">
        <v>84</v>
      </c>
      <c r="C7" s="6" t="s">
        <v>726</v>
      </c>
      <c r="D7" s="16">
        <v>106891</v>
      </c>
    </row>
    <row r="8" spans="1:4" s="1" customFormat="1" ht="15">
      <c r="A8" s="15" t="s">
        <v>85</v>
      </c>
      <c r="B8" s="37" t="s">
        <v>271</v>
      </c>
      <c r="C8" s="6" t="s">
        <v>727</v>
      </c>
      <c r="D8" s="39">
        <v>97956</v>
      </c>
    </row>
    <row r="9" spans="1:4" s="1" customFormat="1" ht="15">
      <c r="A9" s="15" t="s">
        <v>222</v>
      </c>
      <c r="B9" s="6" t="s">
        <v>152</v>
      </c>
      <c r="C9" s="6" t="s">
        <v>728</v>
      </c>
      <c r="D9" s="16">
        <v>38400</v>
      </c>
    </row>
    <row r="10" spans="1:4" s="1" customFormat="1" ht="15">
      <c r="A10" s="36" t="s">
        <v>321</v>
      </c>
      <c r="B10" s="37" t="s">
        <v>322</v>
      </c>
      <c r="C10" s="6" t="s">
        <v>729</v>
      </c>
      <c r="D10" s="39">
        <v>30800</v>
      </c>
    </row>
    <row r="11" spans="1:4" s="1" customFormat="1" ht="15">
      <c r="A11" s="15" t="s">
        <v>45</v>
      </c>
      <c r="B11" s="6" t="s">
        <v>46</v>
      </c>
      <c r="C11" s="6" t="s">
        <v>730</v>
      </c>
      <c r="D11" s="16">
        <v>18541</v>
      </c>
    </row>
    <row r="12" spans="1:4" s="1" customFormat="1" ht="15">
      <c r="A12" s="11"/>
      <c r="B12" s="11"/>
      <c r="C12" s="11"/>
      <c r="D12" s="68">
        <f>SUM(D3:D11)</f>
        <v>1711643</v>
      </c>
    </row>
    <row r="13" spans="1:4" s="1" customFormat="1" ht="15">
      <c r="A13" s="13" t="s">
        <v>336</v>
      </c>
      <c r="B13" s="4"/>
      <c r="C13" s="4"/>
      <c r="D13" s="4"/>
    </row>
    <row r="14" spans="1:4" s="1" customFormat="1" ht="15">
      <c r="A14" s="14" t="s">
        <v>337</v>
      </c>
      <c r="B14" s="4"/>
      <c r="C14" s="4"/>
      <c r="D14" s="4"/>
    </row>
    <row r="15" spans="1:4" ht="15">
      <c r="A15" s="4"/>
      <c r="B15" s="4"/>
      <c r="C15" s="4"/>
      <c r="D15" s="4"/>
    </row>
    <row r="16" spans="1:4" ht="15">
      <c r="A16" s="4" t="s">
        <v>342</v>
      </c>
      <c r="B16" s="4"/>
      <c r="C16" s="4"/>
      <c r="D16" s="4"/>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F49"/>
  <sheetViews>
    <sheetView zoomScalePageLayoutView="0" workbookViewId="0" topLeftCell="A1">
      <selection activeCell="F5" sqref="F5"/>
    </sheetView>
  </sheetViews>
  <sheetFormatPr defaultColWidth="9.140625" defaultRowHeight="15"/>
  <cols>
    <col min="1" max="1" width="9.7109375" style="0" customWidth="1"/>
    <col min="2" max="2" width="10.57421875" style="0" customWidth="1"/>
    <col min="3" max="3" width="57.28125" style="0" customWidth="1"/>
    <col min="4" max="4" width="17.00390625" style="0" bestFit="1" customWidth="1"/>
  </cols>
  <sheetData>
    <row r="1" ht="15">
      <c r="A1" s="1" t="s">
        <v>519</v>
      </c>
    </row>
    <row r="2" spans="1:4" ht="15">
      <c r="A2" s="17" t="s">
        <v>328</v>
      </c>
      <c r="B2" s="18" t="s">
        <v>329</v>
      </c>
      <c r="C2" s="18" t="s">
        <v>330</v>
      </c>
      <c r="D2" s="62" t="s">
        <v>331</v>
      </c>
    </row>
    <row r="3" spans="1:6" s="1" customFormat="1" ht="15">
      <c r="A3" s="15" t="s">
        <v>68</v>
      </c>
      <c r="B3" s="6" t="s">
        <v>69</v>
      </c>
      <c r="C3" s="7" t="s">
        <v>497</v>
      </c>
      <c r="D3" s="24">
        <v>1987943</v>
      </c>
      <c r="F3" s="56"/>
    </row>
    <row r="4" spans="1:4" s="1" customFormat="1" ht="15">
      <c r="A4" s="15" t="s">
        <v>106</v>
      </c>
      <c r="B4" s="6" t="s">
        <v>107</v>
      </c>
      <c r="C4" s="7" t="s">
        <v>511</v>
      </c>
      <c r="D4" s="24">
        <v>1599852</v>
      </c>
    </row>
    <row r="5" spans="1:4" s="1" customFormat="1" ht="332.25">
      <c r="A5" s="15" t="s">
        <v>199</v>
      </c>
      <c r="B5" s="6" t="s">
        <v>60</v>
      </c>
      <c r="C5" s="7" t="s">
        <v>518</v>
      </c>
      <c r="D5" s="24">
        <v>1593888</v>
      </c>
    </row>
    <row r="6" spans="1:4" s="1" customFormat="1" ht="39">
      <c r="A6" s="15" t="s">
        <v>229</v>
      </c>
      <c r="B6" s="6" t="s">
        <v>55</v>
      </c>
      <c r="C6" s="7" t="s">
        <v>516</v>
      </c>
      <c r="D6" s="24">
        <v>1034197</v>
      </c>
    </row>
    <row r="7" spans="1:4" s="1" customFormat="1" ht="15">
      <c r="A7" s="15" t="s">
        <v>72</v>
      </c>
      <c r="B7" s="6" t="s">
        <v>73</v>
      </c>
      <c r="C7" s="7" t="s">
        <v>517</v>
      </c>
      <c r="D7" s="24">
        <v>996432</v>
      </c>
    </row>
    <row r="8" spans="1:4" s="1" customFormat="1" ht="15">
      <c r="A8" s="15" t="s">
        <v>64</v>
      </c>
      <c r="B8" s="6" t="s">
        <v>136</v>
      </c>
      <c r="C8" s="7" t="s">
        <v>510</v>
      </c>
      <c r="D8" s="24">
        <v>373065</v>
      </c>
    </row>
    <row r="9" spans="1:4" s="1" customFormat="1" ht="26.25">
      <c r="A9" s="15" t="s">
        <v>85</v>
      </c>
      <c r="B9" s="6" t="s">
        <v>86</v>
      </c>
      <c r="C9" s="7" t="s">
        <v>505</v>
      </c>
      <c r="D9" s="24">
        <v>300000</v>
      </c>
    </row>
    <row r="10" spans="1:4" s="1" customFormat="1" ht="15">
      <c r="A10" s="15" t="s">
        <v>225</v>
      </c>
      <c r="B10" s="6" t="s">
        <v>92</v>
      </c>
      <c r="C10" s="7" t="s">
        <v>506</v>
      </c>
      <c r="D10" s="24">
        <v>226550</v>
      </c>
    </row>
    <row r="11" spans="1:4" s="1" customFormat="1" ht="26.25">
      <c r="A11" s="15" t="s">
        <v>88</v>
      </c>
      <c r="B11" s="6" t="s">
        <v>89</v>
      </c>
      <c r="C11" s="7" t="s">
        <v>515</v>
      </c>
      <c r="D11" s="24">
        <v>199322</v>
      </c>
    </row>
    <row r="12" spans="1:4" s="1" customFormat="1" ht="15">
      <c r="A12" s="15" t="s">
        <v>2</v>
      </c>
      <c r="B12" s="6" t="s">
        <v>3</v>
      </c>
      <c r="C12" s="7" t="s">
        <v>509</v>
      </c>
      <c r="D12" s="24">
        <v>139477</v>
      </c>
    </row>
    <row r="13" spans="1:4" s="1" customFormat="1" ht="15">
      <c r="A13" s="15" t="s">
        <v>250</v>
      </c>
      <c r="B13" s="6" t="s">
        <v>251</v>
      </c>
      <c r="C13" s="7" t="s">
        <v>508</v>
      </c>
      <c r="D13" s="24">
        <v>133114</v>
      </c>
    </row>
    <row r="14" spans="1:4" s="1" customFormat="1" ht="26.25">
      <c r="A14" s="15" t="s">
        <v>76</v>
      </c>
      <c r="B14" s="6" t="s">
        <v>77</v>
      </c>
      <c r="C14" s="7" t="s">
        <v>507</v>
      </c>
      <c r="D14" s="24">
        <v>122167</v>
      </c>
    </row>
    <row r="15" spans="1:4" s="1" customFormat="1" ht="64.5">
      <c r="A15" s="15" t="s">
        <v>228</v>
      </c>
      <c r="B15" s="6" t="s">
        <v>42</v>
      </c>
      <c r="C15" s="7" t="s">
        <v>513</v>
      </c>
      <c r="D15" s="24">
        <v>100727</v>
      </c>
    </row>
    <row r="16" spans="1:4" s="1" customFormat="1" ht="15">
      <c r="A16" s="15" t="s">
        <v>59</v>
      </c>
      <c r="B16" s="6" t="s">
        <v>219</v>
      </c>
      <c r="C16" s="7" t="s">
        <v>514</v>
      </c>
      <c r="D16" s="24">
        <v>97183</v>
      </c>
    </row>
    <row r="17" spans="1:4" s="1" customFormat="1" ht="39">
      <c r="A17" s="15" t="s">
        <v>11</v>
      </c>
      <c r="B17" s="6" t="s">
        <v>63</v>
      </c>
      <c r="C17" s="7" t="s">
        <v>512</v>
      </c>
      <c r="D17" s="24">
        <v>89814</v>
      </c>
    </row>
    <row r="18" spans="1:4" s="1" customFormat="1" ht="15">
      <c r="A18" s="15" t="s">
        <v>90</v>
      </c>
      <c r="B18" s="6" t="s">
        <v>91</v>
      </c>
      <c r="C18" s="7" t="s">
        <v>711</v>
      </c>
      <c r="D18" s="24">
        <v>81132</v>
      </c>
    </row>
    <row r="19" spans="1:4" s="1" customFormat="1" ht="15">
      <c r="A19" s="15" t="s">
        <v>82</v>
      </c>
      <c r="B19" s="6" t="s">
        <v>83</v>
      </c>
      <c r="C19" s="7" t="s">
        <v>504</v>
      </c>
      <c r="D19" s="24">
        <v>74416</v>
      </c>
    </row>
    <row r="20" spans="1:4" s="1" customFormat="1" ht="15">
      <c r="A20" s="15" t="s">
        <v>149</v>
      </c>
      <c r="B20" s="6" t="s">
        <v>150</v>
      </c>
      <c r="C20" s="7" t="s">
        <v>503</v>
      </c>
      <c r="D20" s="24">
        <v>70137</v>
      </c>
    </row>
    <row r="21" spans="1:4" s="1" customFormat="1" ht="26.25">
      <c r="A21" s="15" t="s">
        <v>64</v>
      </c>
      <c r="B21" s="6" t="s">
        <v>65</v>
      </c>
      <c r="C21" s="7" t="s">
        <v>502</v>
      </c>
      <c r="D21" s="24">
        <v>69670</v>
      </c>
    </row>
    <row r="22" spans="1:4" s="1" customFormat="1" ht="51.75">
      <c r="A22" s="15" t="s">
        <v>66</v>
      </c>
      <c r="B22" s="6" t="s">
        <v>67</v>
      </c>
      <c r="C22" s="7" t="s">
        <v>501</v>
      </c>
      <c r="D22" s="24">
        <v>69140</v>
      </c>
    </row>
    <row r="23" spans="1:4" s="1" customFormat="1" ht="15">
      <c r="A23" s="15" t="s">
        <v>45</v>
      </c>
      <c r="B23" s="6" t="s">
        <v>46</v>
      </c>
      <c r="C23" s="7" t="s">
        <v>500</v>
      </c>
      <c r="D23" s="24">
        <v>67285</v>
      </c>
    </row>
    <row r="24" spans="1:4" s="1" customFormat="1" ht="15">
      <c r="A24" s="15" t="s">
        <v>49</v>
      </c>
      <c r="B24" s="6" t="s">
        <v>50</v>
      </c>
      <c r="C24" s="7" t="s">
        <v>498</v>
      </c>
      <c r="D24" s="24">
        <v>56125</v>
      </c>
    </row>
    <row r="25" spans="1:4" s="1" customFormat="1" ht="15">
      <c r="A25" s="15" t="s">
        <v>57</v>
      </c>
      <c r="B25" s="6" t="s">
        <v>58</v>
      </c>
      <c r="C25" s="7" t="s">
        <v>499</v>
      </c>
      <c r="D25" s="24">
        <v>55327</v>
      </c>
    </row>
    <row r="26" spans="1:4" s="1" customFormat="1" ht="15">
      <c r="A26" s="15" t="s">
        <v>35</v>
      </c>
      <c r="B26" s="6" t="s">
        <v>84</v>
      </c>
      <c r="C26" s="7" t="s">
        <v>496</v>
      </c>
      <c r="D26" s="24">
        <v>31548</v>
      </c>
    </row>
    <row r="27" spans="1:4" s="1" customFormat="1" ht="15">
      <c r="A27" s="15" t="s">
        <v>57</v>
      </c>
      <c r="B27" s="6" t="s">
        <v>87</v>
      </c>
      <c r="C27" s="7" t="s">
        <v>488</v>
      </c>
      <c r="D27" s="24">
        <v>22500</v>
      </c>
    </row>
    <row r="28" spans="1:4" s="1" customFormat="1" ht="15">
      <c r="A28" s="15" t="s">
        <v>228</v>
      </c>
      <c r="B28" s="6" t="s">
        <v>112</v>
      </c>
      <c r="C28" s="7" t="s">
        <v>489</v>
      </c>
      <c r="D28" s="24">
        <v>17250</v>
      </c>
    </row>
    <row r="29" spans="1:4" s="1" customFormat="1" ht="39">
      <c r="A29" s="15" t="s">
        <v>35</v>
      </c>
      <c r="B29" s="6" t="s">
        <v>36</v>
      </c>
      <c r="C29" s="7" t="s">
        <v>490</v>
      </c>
      <c r="D29" s="24">
        <v>13399</v>
      </c>
    </row>
    <row r="30" spans="1:4" s="1" customFormat="1" ht="26.25">
      <c r="A30" s="15" t="s">
        <v>266</v>
      </c>
      <c r="B30" s="6" t="s">
        <v>79</v>
      </c>
      <c r="C30" s="7" t="s">
        <v>491</v>
      </c>
      <c r="D30" s="24">
        <v>12725</v>
      </c>
    </row>
    <row r="31" spans="1:4" s="1" customFormat="1" ht="26.25">
      <c r="A31" s="15" t="s">
        <v>180</v>
      </c>
      <c r="B31" s="6" t="s">
        <v>181</v>
      </c>
      <c r="C31" s="7" t="s">
        <v>492</v>
      </c>
      <c r="D31" s="24">
        <v>9995</v>
      </c>
    </row>
    <row r="32" spans="1:4" s="1" customFormat="1" ht="26.25">
      <c r="A32" s="15" t="s">
        <v>0</v>
      </c>
      <c r="B32" s="6" t="s">
        <v>1</v>
      </c>
      <c r="C32" s="7" t="s">
        <v>493</v>
      </c>
      <c r="D32" s="24">
        <v>690</v>
      </c>
    </row>
    <row r="33" spans="1:4" s="1" customFormat="1" ht="15">
      <c r="A33" s="15" t="s">
        <v>222</v>
      </c>
      <c r="B33" s="6" t="s">
        <v>152</v>
      </c>
      <c r="C33" s="7" t="s">
        <v>495</v>
      </c>
      <c r="D33" s="24">
        <v>450</v>
      </c>
    </row>
    <row r="34" spans="1:4" s="1" customFormat="1" ht="15">
      <c r="A34" s="15" t="s">
        <v>9</v>
      </c>
      <c r="B34" s="6" t="s">
        <v>121</v>
      </c>
      <c r="C34" s="7" t="s">
        <v>494</v>
      </c>
      <c r="D34" s="24">
        <v>56</v>
      </c>
    </row>
    <row r="35" spans="1:4" ht="15">
      <c r="A35" s="12"/>
      <c r="B35" s="12"/>
      <c r="C35" s="12"/>
      <c r="D35" s="34">
        <f>SUM(D3:D34)</f>
        <v>9645576</v>
      </c>
    </row>
    <row r="36" spans="1:4" ht="15">
      <c r="A36" s="13" t="s">
        <v>336</v>
      </c>
      <c r="B36" s="4"/>
      <c r="C36" s="4"/>
      <c r="D36" s="4"/>
    </row>
    <row r="37" spans="1:4" ht="15">
      <c r="A37" s="14" t="s">
        <v>337</v>
      </c>
      <c r="B37" s="4"/>
      <c r="C37" s="4"/>
      <c r="D37" s="4"/>
    </row>
    <row r="38" spans="1:4" ht="15">
      <c r="A38" s="4"/>
      <c r="B38" s="4"/>
      <c r="C38" s="4"/>
      <c r="D38" s="4"/>
    </row>
    <row r="39" spans="1:4" ht="15">
      <c r="A39" s="4" t="s">
        <v>342</v>
      </c>
      <c r="B39" s="4"/>
      <c r="C39" s="4"/>
      <c r="D39" s="4"/>
    </row>
    <row r="40" spans="1:4" ht="15">
      <c r="A40" s="4"/>
      <c r="B40" s="4"/>
      <c r="C40" s="4"/>
      <c r="D40" s="4"/>
    </row>
    <row r="47" spans="1:4" ht="15">
      <c r="A47" s="2"/>
      <c r="B47" s="2"/>
      <c r="C47" s="2"/>
      <c r="D47" s="2"/>
    </row>
    <row r="49" spans="1:4" ht="15">
      <c r="A49" s="1"/>
      <c r="B49" s="1"/>
      <c r="C49" s="1"/>
      <c r="D49" s="1"/>
    </row>
  </sheetData>
  <sheetProtection/>
  <printOptions/>
  <pageMargins left="0.7" right="0.7" top="0.75" bottom="0.75" header="0.3" footer="0.3"/>
  <pageSetup horizontalDpi="600" verticalDpi="600" orientation="portrait" r:id="rId2"/>
  <tableParts>
    <tablePart r:id="rId1"/>
  </tableParts>
</worksheet>
</file>

<file path=xl/worksheets/sheet5.xml><?xml version="1.0" encoding="utf-8"?>
<worksheet xmlns="http://schemas.openxmlformats.org/spreadsheetml/2006/main" xmlns:r="http://schemas.openxmlformats.org/officeDocument/2006/relationships">
  <dimension ref="A1:D46"/>
  <sheetViews>
    <sheetView zoomScalePageLayoutView="0" workbookViewId="0" topLeftCell="A25">
      <selection activeCell="D41" sqref="D41"/>
    </sheetView>
  </sheetViews>
  <sheetFormatPr defaultColWidth="9.140625" defaultRowHeight="15"/>
  <cols>
    <col min="1" max="1" width="10.421875" style="0" customWidth="1"/>
    <col min="2" max="2" width="10.57421875" style="0" customWidth="1"/>
    <col min="3" max="3" width="42.00390625" style="0" customWidth="1"/>
    <col min="4" max="4" width="23.140625" style="0" bestFit="1" customWidth="1"/>
  </cols>
  <sheetData>
    <row r="1" ht="15">
      <c r="A1" s="3" t="s">
        <v>346</v>
      </c>
    </row>
    <row r="2" spans="1:4" ht="15">
      <c r="A2" s="17" t="s">
        <v>328</v>
      </c>
      <c r="B2" s="18" t="s">
        <v>329</v>
      </c>
      <c r="C2" s="66" t="s">
        <v>330</v>
      </c>
      <c r="D2" s="62" t="s">
        <v>331</v>
      </c>
    </row>
    <row r="3" spans="1:4" s="9" customFormat="1" ht="14.25" customHeight="1">
      <c r="A3" s="15" t="s">
        <v>64</v>
      </c>
      <c r="B3" s="6" t="s">
        <v>65</v>
      </c>
      <c r="C3" s="64" t="s">
        <v>520</v>
      </c>
      <c r="D3" s="44">
        <v>30078396</v>
      </c>
    </row>
    <row r="4" spans="1:4" s="9" customFormat="1" ht="14.25" customHeight="1">
      <c r="A4" s="15" t="s">
        <v>95</v>
      </c>
      <c r="B4" s="6" t="s">
        <v>96</v>
      </c>
      <c r="C4" s="64" t="s">
        <v>324</v>
      </c>
      <c r="D4" s="44">
        <v>17151905</v>
      </c>
    </row>
    <row r="5" spans="1:4" s="9" customFormat="1" ht="14.25" customHeight="1">
      <c r="A5" s="15" t="s">
        <v>109</v>
      </c>
      <c r="B5" s="6" t="s">
        <v>110</v>
      </c>
      <c r="C5" s="64" t="s">
        <v>550</v>
      </c>
      <c r="D5" s="44">
        <v>11968530</v>
      </c>
    </row>
    <row r="6" spans="1:4" s="9" customFormat="1" ht="14.25" customHeight="1">
      <c r="A6" s="15" t="s">
        <v>237</v>
      </c>
      <c r="B6" s="6" t="s">
        <v>6</v>
      </c>
      <c r="C6" s="64" t="s">
        <v>536</v>
      </c>
      <c r="D6" s="44">
        <v>5080450</v>
      </c>
    </row>
    <row r="7" spans="1:4" s="9" customFormat="1" ht="14.25" customHeight="1">
      <c r="A7" s="15" t="s">
        <v>101</v>
      </c>
      <c r="B7" s="6" t="s">
        <v>102</v>
      </c>
      <c r="C7" s="64" t="s">
        <v>537</v>
      </c>
      <c r="D7" s="44">
        <v>4324800</v>
      </c>
    </row>
    <row r="8" spans="1:4" s="9" customFormat="1" ht="14.25" customHeight="1">
      <c r="A8" s="15" t="s">
        <v>230</v>
      </c>
      <c r="B8" s="6" t="s">
        <v>231</v>
      </c>
      <c r="C8" s="64" t="s">
        <v>538</v>
      </c>
      <c r="D8" s="44">
        <v>4314500</v>
      </c>
    </row>
    <row r="9" spans="1:4" s="9" customFormat="1" ht="14.25" customHeight="1">
      <c r="A9" s="15" t="s">
        <v>61</v>
      </c>
      <c r="B9" s="6" t="s">
        <v>62</v>
      </c>
      <c r="C9" s="64" t="s">
        <v>540</v>
      </c>
      <c r="D9" s="44">
        <v>4286760</v>
      </c>
    </row>
    <row r="10" spans="1:4" s="9" customFormat="1" ht="14.25" customHeight="1">
      <c r="A10" s="15" t="s">
        <v>11</v>
      </c>
      <c r="B10" s="6" t="s">
        <v>63</v>
      </c>
      <c r="C10" s="64" t="s">
        <v>712</v>
      </c>
      <c r="D10" s="44">
        <v>4094250</v>
      </c>
    </row>
    <row r="11" spans="1:4" s="9" customFormat="1" ht="14.25" customHeight="1">
      <c r="A11" s="15" t="s">
        <v>99</v>
      </c>
      <c r="B11" s="6" t="s">
        <v>100</v>
      </c>
      <c r="C11" s="64" t="s">
        <v>539</v>
      </c>
      <c r="D11" s="44">
        <v>3013902</v>
      </c>
    </row>
    <row r="12" spans="1:4" s="9" customFormat="1" ht="14.25" customHeight="1">
      <c r="A12" s="36" t="s">
        <v>250</v>
      </c>
      <c r="B12" s="37" t="s">
        <v>251</v>
      </c>
      <c r="C12" s="64" t="s">
        <v>252</v>
      </c>
      <c r="D12" s="44">
        <v>3002400</v>
      </c>
    </row>
    <row r="13" spans="1:4" s="9" customFormat="1" ht="14.25" customHeight="1">
      <c r="A13" s="15" t="s">
        <v>97</v>
      </c>
      <c r="B13" s="6" t="s">
        <v>98</v>
      </c>
      <c r="C13" s="64" t="s">
        <v>541</v>
      </c>
      <c r="D13" s="44">
        <v>2896000</v>
      </c>
    </row>
    <row r="14" spans="1:4" s="9" customFormat="1" ht="14.25" customHeight="1">
      <c r="A14" s="15" t="s">
        <v>57</v>
      </c>
      <c r="B14" s="6" t="s">
        <v>58</v>
      </c>
      <c r="C14" s="64" t="s">
        <v>273</v>
      </c>
      <c r="D14" s="44">
        <v>2835600</v>
      </c>
    </row>
    <row r="15" spans="1:4" s="9" customFormat="1" ht="14.25" customHeight="1">
      <c r="A15" s="15" t="s">
        <v>57</v>
      </c>
      <c r="B15" s="6" t="s">
        <v>87</v>
      </c>
      <c r="C15" s="64" t="s">
        <v>275</v>
      </c>
      <c r="D15" s="44">
        <v>2587500</v>
      </c>
    </row>
    <row r="16" spans="1:4" s="9" customFormat="1" ht="14.25" customHeight="1">
      <c r="A16" s="15" t="s">
        <v>27</v>
      </c>
      <c r="B16" s="6" t="s">
        <v>28</v>
      </c>
      <c r="C16" s="64" t="s">
        <v>317</v>
      </c>
      <c r="D16" s="44">
        <v>2168400</v>
      </c>
    </row>
    <row r="17" spans="1:4" s="9" customFormat="1" ht="14.25" customHeight="1">
      <c r="A17" s="15" t="s">
        <v>11</v>
      </c>
      <c r="B17" s="6" t="s">
        <v>117</v>
      </c>
      <c r="C17" s="64" t="s">
        <v>246</v>
      </c>
      <c r="D17" s="44">
        <v>1940900</v>
      </c>
    </row>
    <row r="18" spans="1:4" s="9" customFormat="1" ht="14.25" customHeight="1">
      <c r="A18" s="15" t="s">
        <v>35</v>
      </c>
      <c r="B18" s="6" t="s">
        <v>84</v>
      </c>
      <c r="C18" s="64" t="s">
        <v>542</v>
      </c>
      <c r="D18" s="44">
        <v>1914030</v>
      </c>
    </row>
    <row r="19" spans="1:4" s="9" customFormat="1" ht="14.25" customHeight="1">
      <c r="A19" s="15" t="s">
        <v>108</v>
      </c>
      <c r="B19" s="6" t="s">
        <v>207</v>
      </c>
      <c r="C19" s="64" t="s">
        <v>549</v>
      </c>
      <c r="D19" s="44">
        <v>1848700</v>
      </c>
    </row>
    <row r="20" spans="1:4" s="9" customFormat="1" ht="14.25" customHeight="1">
      <c r="A20" s="15" t="s">
        <v>199</v>
      </c>
      <c r="B20" s="6" t="s">
        <v>60</v>
      </c>
      <c r="C20" s="64" t="s">
        <v>548</v>
      </c>
      <c r="D20" s="44">
        <v>1701360</v>
      </c>
    </row>
    <row r="21" spans="1:4" s="9" customFormat="1" ht="14.25" customHeight="1">
      <c r="A21" s="15" t="s">
        <v>74</v>
      </c>
      <c r="B21" s="6" t="s">
        <v>75</v>
      </c>
      <c r="C21" s="64" t="s">
        <v>543</v>
      </c>
      <c r="D21" s="44">
        <v>1065435</v>
      </c>
    </row>
    <row r="22" spans="1:4" s="9" customFormat="1" ht="14.25" customHeight="1">
      <c r="A22" s="15" t="s">
        <v>114</v>
      </c>
      <c r="B22" s="6" t="s">
        <v>299</v>
      </c>
      <c r="C22" s="64" t="s">
        <v>544</v>
      </c>
      <c r="D22" s="44">
        <v>840000</v>
      </c>
    </row>
    <row r="23" spans="1:4" s="9" customFormat="1" ht="14.25" customHeight="1">
      <c r="A23" s="23" t="s">
        <v>11</v>
      </c>
      <c r="B23" s="6" t="s">
        <v>12</v>
      </c>
      <c r="C23" s="64" t="s">
        <v>546</v>
      </c>
      <c r="D23" s="44">
        <v>834973</v>
      </c>
    </row>
    <row r="24" spans="1:4" s="9" customFormat="1" ht="14.25" customHeight="1">
      <c r="A24" s="15" t="s">
        <v>57</v>
      </c>
      <c r="B24" s="6" t="s">
        <v>105</v>
      </c>
      <c r="C24" s="64" t="s">
        <v>547</v>
      </c>
      <c r="D24" s="44">
        <v>797443</v>
      </c>
    </row>
    <row r="25" spans="1:4" s="9" customFormat="1" ht="14.25" customHeight="1">
      <c r="A25" s="15" t="s">
        <v>15</v>
      </c>
      <c r="B25" s="6" t="s">
        <v>16</v>
      </c>
      <c r="C25" s="64" t="s">
        <v>545</v>
      </c>
      <c r="D25" s="44">
        <v>759438</v>
      </c>
    </row>
    <row r="26" spans="1:4" s="9" customFormat="1" ht="14.25" customHeight="1">
      <c r="A26" s="15" t="s">
        <v>66</v>
      </c>
      <c r="B26" s="6" t="s">
        <v>67</v>
      </c>
      <c r="C26" s="64" t="s">
        <v>534</v>
      </c>
      <c r="D26" s="44">
        <v>600000</v>
      </c>
    </row>
    <row r="27" spans="1:4" s="9" customFormat="1" ht="14.25" customHeight="1">
      <c r="A27" s="15" t="s">
        <v>20</v>
      </c>
      <c r="B27" s="6" t="s">
        <v>21</v>
      </c>
      <c r="C27" s="64" t="s">
        <v>521</v>
      </c>
      <c r="D27" s="44">
        <v>600000</v>
      </c>
    </row>
    <row r="28" spans="1:4" s="9" customFormat="1" ht="14.25" customHeight="1">
      <c r="A28" s="15" t="s">
        <v>210</v>
      </c>
      <c r="B28" s="6" t="s">
        <v>211</v>
      </c>
      <c r="C28" s="64" t="s">
        <v>522</v>
      </c>
      <c r="D28" s="44">
        <v>591600</v>
      </c>
    </row>
    <row r="29" spans="1:4" s="9" customFormat="1" ht="14.25" customHeight="1">
      <c r="A29" s="15" t="s">
        <v>80</v>
      </c>
      <c r="B29" s="6" t="s">
        <v>81</v>
      </c>
      <c r="C29" s="64" t="s">
        <v>523</v>
      </c>
      <c r="D29" s="44">
        <v>456000</v>
      </c>
    </row>
    <row r="30" spans="1:4" s="9" customFormat="1" ht="14.25" customHeight="1">
      <c r="A30" s="15" t="s">
        <v>82</v>
      </c>
      <c r="B30" s="6" t="s">
        <v>104</v>
      </c>
      <c r="C30" s="64" t="s">
        <v>533</v>
      </c>
      <c r="D30" s="44">
        <v>364140</v>
      </c>
    </row>
    <row r="31" spans="1:4" s="9" customFormat="1" ht="14.25" customHeight="1">
      <c r="A31" s="15" t="s">
        <v>49</v>
      </c>
      <c r="B31" s="6" t="s">
        <v>50</v>
      </c>
      <c r="C31" s="64" t="s">
        <v>532</v>
      </c>
      <c r="D31" s="44">
        <v>347500</v>
      </c>
    </row>
    <row r="32" spans="1:4" s="9" customFormat="1" ht="14.25" customHeight="1">
      <c r="A32" s="15" t="s">
        <v>264</v>
      </c>
      <c r="B32" s="6" t="s">
        <v>265</v>
      </c>
      <c r="C32" s="64" t="s">
        <v>530</v>
      </c>
      <c r="D32" s="44">
        <v>336000</v>
      </c>
    </row>
    <row r="33" spans="1:4" s="9" customFormat="1" ht="14.25" customHeight="1">
      <c r="A33" s="15" t="s">
        <v>85</v>
      </c>
      <c r="B33" s="6" t="s">
        <v>86</v>
      </c>
      <c r="C33" s="64" t="s">
        <v>531</v>
      </c>
      <c r="D33" s="44">
        <v>324000</v>
      </c>
    </row>
    <row r="34" spans="1:4" s="9" customFormat="1" ht="14.25" customHeight="1">
      <c r="A34" s="15" t="s">
        <v>169</v>
      </c>
      <c r="B34" s="6" t="s">
        <v>170</v>
      </c>
      <c r="C34" s="64" t="s">
        <v>525</v>
      </c>
      <c r="D34" s="44">
        <v>306000</v>
      </c>
    </row>
    <row r="35" spans="1:4" s="9" customFormat="1" ht="14.25" customHeight="1">
      <c r="A35" s="15" t="s">
        <v>22</v>
      </c>
      <c r="B35" s="6" t="s">
        <v>23</v>
      </c>
      <c r="C35" s="64" t="s">
        <v>524</v>
      </c>
      <c r="D35" s="44">
        <v>300000</v>
      </c>
    </row>
    <row r="36" spans="1:4" s="9" customFormat="1" ht="14.25" customHeight="1">
      <c r="A36" s="15" t="s">
        <v>56</v>
      </c>
      <c r="B36" s="6" t="s">
        <v>196</v>
      </c>
      <c r="C36" s="64" t="s">
        <v>526</v>
      </c>
      <c r="D36" s="44">
        <v>240000</v>
      </c>
    </row>
    <row r="37" spans="1:4" s="9" customFormat="1" ht="14.25" customHeight="1">
      <c r="A37" s="15" t="s">
        <v>220</v>
      </c>
      <c r="B37" s="6" t="s">
        <v>103</v>
      </c>
      <c r="C37" s="64" t="s">
        <v>529</v>
      </c>
      <c r="D37" s="44">
        <v>162600</v>
      </c>
    </row>
    <row r="38" spans="1:4" s="9" customFormat="1" ht="14.25" customHeight="1">
      <c r="A38" s="15" t="s">
        <v>24</v>
      </c>
      <c r="B38" s="6" t="s">
        <v>26</v>
      </c>
      <c r="C38" s="64" t="s">
        <v>527</v>
      </c>
      <c r="D38" s="44">
        <v>150000</v>
      </c>
    </row>
    <row r="39" spans="1:4" s="9" customFormat="1" ht="14.25" customHeight="1">
      <c r="A39" s="15" t="s">
        <v>106</v>
      </c>
      <c r="B39" s="6" t="s">
        <v>107</v>
      </c>
      <c r="C39" s="64" t="s">
        <v>528</v>
      </c>
      <c r="D39" s="44">
        <v>120000</v>
      </c>
    </row>
    <row r="40" spans="1:4" s="9" customFormat="1" ht="14.25" customHeight="1">
      <c r="A40" s="15" t="s">
        <v>94</v>
      </c>
      <c r="B40" s="6" t="s">
        <v>93</v>
      </c>
      <c r="C40" s="64" t="s">
        <v>535</v>
      </c>
      <c r="D40" s="44">
        <v>120000</v>
      </c>
    </row>
    <row r="41" spans="1:4" s="9" customFormat="1" ht="14.25" customHeight="1">
      <c r="A41" s="12"/>
      <c r="B41" s="12"/>
      <c r="C41" s="12"/>
      <c r="D41" s="67">
        <f>SUM(D3:D40)</f>
        <v>114523512</v>
      </c>
    </row>
    <row r="42" s="9" customFormat="1" ht="15"/>
    <row r="43" spans="1:4" ht="15">
      <c r="A43" s="13" t="s">
        <v>336</v>
      </c>
      <c r="B43" s="4"/>
      <c r="C43" s="4"/>
      <c r="D43" s="4"/>
    </row>
    <row r="44" spans="1:4" ht="15">
      <c r="A44" s="14" t="s">
        <v>337</v>
      </c>
      <c r="B44" s="4"/>
      <c r="C44" s="4"/>
      <c r="D44" s="4"/>
    </row>
    <row r="45" spans="1:4" ht="15">
      <c r="A45" s="4"/>
      <c r="B45" s="4"/>
      <c r="C45" s="4"/>
      <c r="D45" s="4"/>
    </row>
    <row r="46" spans="1:4" ht="15">
      <c r="A46" s="4" t="s">
        <v>342</v>
      </c>
      <c r="B46" s="4"/>
      <c r="C46" s="4"/>
      <c r="D46" s="4"/>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F10"/>
  <sheetViews>
    <sheetView zoomScalePageLayoutView="0" workbookViewId="0" topLeftCell="A1">
      <selection activeCell="A7" sqref="A7:D10"/>
    </sheetView>
  </sheetViews>
  <sheetFormatPr defaultColWidth="9.140625" defaultRowHeight="15"/>
  <cols>
    <col min="1" max="1" width="12.8515625" style="0" customWidth="1"/>
    <col min="2" max="2" width="10.7109375" style="0" bestFit="1" customWidth="1"/>
    <col min="3" max="3" width="47.8515625" style="1" customWidth="1"/>
    <col min="4" max="4" width="17.00390625" style="0" bestFit="1" customWidth="1"/>
    <col min="5" max="5" width="10.00390625" style="0" bestFit="1" customWidth="1"/>
    <col min="6" max="6" width="11.57421875" style="0" bestFit="1" customWidth="1"/>
  </cols>
  <sheetData>
    <row r="1" ht="15">
      <c r="A1" s="3" t="s">
        <v>334</v>
      </c>
    </row>
    <row r="2" spans="1:4" ht="15">
      <c r="A2" s="17" t="s">
        <v>328</v>
      </c>
      <c r="B2" s="18" t="s">
        <v>329</v>
      </c>
      <c r="C2" s="18" t="s">
        <v>330</v>
      </c>
      <c r="D2" s="20" t="s">
        <v>331</v>
      </c>
    </row>
    <row r="3" spans="1:6" s="9" customFormat="1" ht="12.75" customHeight="1">
      <c r="A3" s="15" t="s">
        <v>97</v>
      </c>
      <c r="B3" s="6" t="s">
        <v>98</v>
      </c>
      <c r="C3" s="7" t="s">
        <v>332</v>
      </c>
      <c r="D3" s="41">
        <v>134497176</v>
      </c>
      <c r="F3" s="57"/>
    </row>
    <row r="4" spans="1:4" s="9" customFormat="1" ht="12.75" customHeight="1">
      <c r="A4" s="15" t="s">
        <v>57</v>
      </c>
      <c r="B4" s="6" t="s">
        <v>87</v>
      </c>
      <c r="C4" s="7" t="s">
        <v>333</v>
      </c>
      <c r="D4" s="41">
        <v>6062500</v>
      </c>
    </row>
    <row r="5" spans="1:4" s="9" customFormat="1" ht="12.75" customHeight="1">
      <c r="A5" s="15" t="s">
        <v>9</v>
      </c>
      <c r="B5" s="6" t="s">
        <v>135</v>
      </c>
      <c r="C5" s="22" t="s">
        <v>335</v>
      </c>
      <c r="D5" s="45">
        <v>3280000</v>
      </c>
    </row>
    <row r="6" spans="1:4" s="9" customFormat="1" ht="15">
      <c r="A6" s="12"/>
      <c r="B6" s="12"/>
      <c r="C6" s="12"/>
      <c r="D6" s="61">
        <f>SUM(D3:D5)</f>
        <v>143839676</v>
      </c>
    </row>
    <row r="7" spans="1:4" ht="15">
      <c r="A7" s="13" t="s">
        <v>336</v>
      </c>
      <c r="B7" s="4"/>
      <c r="C7" s="4"/>
      <c r="D7" s="4"/>
    </row>
    <row r="8" spans="1:4" ht="15">
      <c r="A8" s="14" t="s">
        <v>337</v>
      </c>
      <c r="B8" s="4"/>
      <c r="C8" s="4"/>
      <c r="D8" s="4"/>
    </row>
    <row r="9" spans="1:4" ht="15">
      <c r="A9" s="4"/>
      <c r="B9" s="4"/>
      <c r="C9" s="4"/>
      <c r="D9" s="4"/>
    </row>
    <row r="10" spans="1:4" ht="15">
      <c r="A10" s="4" t="s">
        <v>342</v>
      </c>
      <c r="B10" s="4"/>
      <c r="C10" s="4"/>
      <c r="D10" s="4"/>
    </row>
  </sheetData>
  <sheetProtection/>
  <printOptions/>
  <pageMargins left="0.7" right="0.7" top="0.75" bottom="0.75" header="0.3" footer="0.3"/>
  <pageSetup fitToHeight="0" fitToWidth="0" horizontalDpi="600" verticalDpi="600" orientation="portrait" scale="75" r:id="rId2"/>
  <tableParts>
    <tablePart r:id="rId1"/>
  </tableParts>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C3" sqref="C3:C5"/>
    </sheetView>
  </sheetViews>
  <sheetFormatPr defaultColWidth="9.140625" defaultRowHeight="15"/>
  <cols>
    <col min="1" max="1" width="12.8515625" style="1" customWidth="1"/>
    <col min="2" max="2" width="10.7109375" style="1" bestFit="1" customWidth="1"/>
    <col min="3" max="3" width="47.7109375" style="1" customWidth="1"/>
    <col min="4" max="4" width="17.00390625" style="1" bestFit="1" customWidth="1"/>
    <col min="5" max="16384" width="9.140625" style="1" customWidth="1"/>
  </cols>
  <sheetData>
    <row r="1" ht="15">
      <c r="A1" s="3" t="s">
        <v>338</v>
      </c>
    </row>
    <row r="2" spans="1:4" ht="15">
      <c r="A2" s="17" t="s">
        <v>328</v>
      </c>
      <c r="B2" s="18" t="s">
        <v>329</v>
      </c>
      <c r="C2" s="18" t="s">
        <v>330</v>
      </c>
      <c r="D2" s="20" t="s">
        <v>331</v>
      </c>
    </row>
    <row r="3" spans="1:4" s="9" customFormat="1" ht="12.75" customHeight="1">
      <c r="A3" s="15" t="s">
        <v>85</v>
      </c>
      <c r="B3" s="6" t="s">
        <v>86</v>
      </c>
      <c r="C3" s="7" t="s">
        <v>339</v>
      </c>
      <c r="D3" s="41">
        <v>1243200</v>
      </c>
    </row>
    <row r="4" spans="1:4" s="9" customFormat="1" ht="12.75" customHeight="1">
      <c r="A4" s="15" t="s">
        <v>57</v>
      </c>
      <c r="B4" s="6" t="s">
        <v>105</v>
      </c>
      <c r="C4" s="7" t="s">
        <v>340</v>
      </c>
      <c r="D4" s="43">
        <v>833970</v>
      </c>
    </row>
    <row r="5" spans="1:4" s="9" customFormat="1" ht="12.75" customHeight="1">
      <c r="A5" s="15" t="s">
        <v>64</v>
      </c>
      <c r="B5" s="6" t="s">
        <v>65</v>
      </c>
      <c r="C5" s="22" t="s">
        <v>341</v>
      </c>
      <c r="D5" s="41">
        <v>240577</v>
      </c>
    </row>
    <row r="6" spans="1:4" s="9" customFormat="1" ht="15">
      <c r="A6" s="12"/>
      <c r="B6" s="12"/>
      <c r="C6" s="12"/>
      <c r="D6" s="61">
        <f>SUM(D3:D5)</f>
        <v>2317747</v>
      </c>
    </row>
    <row r="7" spans="1:4" ht="15">
      <c r="A7" s="13" t="s">
        <v>336</v>
      </c>
      <c r="B7" s="4"/>
      <c r="C7" s="4"/>
      <c r="D7" s="4"/>
    </row>
    <row r="8" spans="1:4" ht="15">
      <c r="A8" s="14" t="s">
        <v>337</v>
      </c>
      <c r="B8" s="4"/>
      <c r="C8" s="4"/>
      <c r="D8" s="4"/>
    </row>
    <row r="9" spans="1:4" ht="15">
      <c r="A9" s="4"/>
      <c r="B9" s="4"/>
      <c r="C9" s="4"/>
      <c r="D9" s="4"/>
    </row>
    <row r="10" spans="1:4" ht="15">
      <c r="A10" s="4" t="s">
        <v>342</v>
      </c>
      <c r="B10" s="4"/>
      <c r="C10" s="4"/>
      <c r="D10" s="4"/>
    </row>
  </sheetData>
  <sheetProtection/>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D12"/>
  <sheetViews>
    <sheetView zoomScalePageLayoutView="0" workbookViewId="0" topLeftCell="A1">
      <selection activeCell="C17" sqref="C17"/>
    </sheetView>
  </sheetViews>
  <sheetFormatPr defaultColWidth="9.140625" defaultRowHeight="15"/>
  <cols>
    <col min="2" max="2" width="10.57421875" style="0" customWidth="1"/>
    <col min="3" max="3" width="33.8515625" style="1" customWidth="1"/>
    <col min="4" max="4" width="16.7109375" style="0" customWidth="1"/>
  </cols>
  <sheetData>
    <row r="1" ht="15">
      <c r="A1" s="3" t="s">
        <v>345</v>
      </c>
    </row>
    <row r="2" spans="1:4" ht="15">
      <c r="A2" s="17" t="s">
        <v>328</v>
      </c>
      <c r="B2" s="18" t="s">
        <v>329</v>
      </c>
      <c r="C2" s="18" t="s">
        <v>330</v>
      </c>
      <c r="D2" s="20" t="s">
        <v>331</v>
      </c>
    </row>
    <row r="3" spans="1:4" s="9" customFormat="1" ht="13.5" customHeight="1">
      <c r="A3" s="15" t="s">
        <v>68</v>
      </c>
      <c r="B3" s="6" t="s">
        <v>69</v>
      </c>
      <c r="C3" s="7" t="s">
        <v>551</v>
      </c>
      <c r="D3" s="41">
        <v>3000000</v>
      </c>
    </row>
    <row r="4" spans="1:4" s="9" customFormat="1" ht="13.5" customHeight="1">
      <c r="A4" s="15" t="s">
        <v>178</v>
      </c>
      <c r="B4" s="6" t="s">
        <v>17</v>
      </c>
      <c r="C4" s="7" t="s">
        <v>552</v>
      </c>
      <c r="D4" s="41">
        <v>1285665</v>
      </c>
    </row>
    <row r="5" spans="1:4" s="9" customFormat="1" ht="13.5" customHeight="1">
      <c r="A5" s="15" t="s">
        <v>82</v>
      </c>
      <c r="B5" s="6" t="s">
        <v>83</v>
      </c>
      <c r="C5" s="7" t="s">
        <v>721</v>
      </c>
      <c r="D5" s="41">
        <v>333600</v>
      </c>
    </row>
    <row r="6" spans="1:4" s="9" customFormat="1" ht="13.5" customHeight="1">
      <c r="A6" s="15" t="s">
        <v>53</v>
      </c>
      <c r="B6" s="6" t="s">
        <v>54</v>
      </c>
      <c r="C6" s="7" t="s">
        <v>553</v>
      </c>
      <c r="D6" s="41">
        <v>221872</v>
      </c>
    </row>
    <row r="7" spans="1:4" s="9" customFormat="1" ht="13.5" customHeight="1">
      <c r="A7" s="15" t="s">
        <v>24</v>
      </c>
      <c r="B7" s="6" t="s">
        <v>26</v>
      </c>
      <c r="C7" s="22" t="s">
        <v>554</v>
      </c>
      <c r="D7" s="45">
        <v>126215</v>
      </c>
    </row>
    <row r="8" spans="1:4" s="9" customFormat="1" ht="15">
      <c r="A8" s="12"/>
      <c r="B8" s="12"/>
      <c r="C8" s="12"/>
      <c r="D8" s="61">
        <f>SUM(D3:D7)</f>
        <v>4967352</v>
      </c>
    </row>
    <row r="9" spans="1:4" ht="15">
      <c r="A9" s="13" t="s">
        <v>336</v>
      </c>
      <c r="B9" s="13" t="s">
        <v>336</v>
      </c>
      <c r="C9" s="13" t="s">
        <v>336</v>
      </c>
      <c r="D9" s="4"/>
    </row>
    <row r="10" spans="1:4" ht="15">
      <c r="A10" s="14" t="s">
        <v>337</v>
      </c>
      <c r="B10" s="14" t="s">
        <v>337</v>
      </c>
      <c r="C10" s="14" t="s">
        <v>337</v>
      </c>
      <c r="D10" s="4"/>
    </row>
    <row r="11" spans="1:4" s="1" customFormat="1" ht="15">
      <c r="A11" s="4"/>
      <c r="B11" s="4"/>
      <c r="C11" s="4"/>
      <c r="D11" s="4"/>
    </row>
    <row r="12" spans="1:4" ht="15">
      <c r="A12" s="4" t="s">
        <v>555</v>
      </c>
      <c r="B12" s="4"/>
      <c r="C12" s="4"/>
      <c r="D12" s="4"/>
    </row>
  </sheetData>
  <sheetProtection/>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F277"/>
  <sheetViews>
    <sheetView zoomScalePageLayoutView="0" workbookViewId="0" topLeftCell="A1">
      <selection activeCell="D17" sqref="D17"/>
    </sheetView>
  </sheetViews>
  <sheetFormatPr defaultColWidth="9.140625" defaultRowHeight="15"/>
  <cols>
    <col min="1" max="1" width="10.8515625" style="0" bestFit="1" customWidth="1"/>
    <col min="2" max="2" width="14.140625" style="0" bestFit="1" customWidth="1"/>
    <col min="3" max="3" width="20.00390625" style="1" customWidth="1"/>
    <col min="4" max="4" width="101.421875" style="0" customWidth="1"/>
    <col min="5" max="5" width="28.7109375" style="1" bestFit="1" customWidth="1"/>
    <col min="6" max="6" width="16.7109375" style="0" customWidth="1"/>
  </cols>
  <sheetData>
    <row r="1" s="1" customFormat="1" ht="15">
      <c r="A1" s="3" t="s">
        <v>556</v>
      </c>
    </row>
    <row r="2" spans="1:6" ht="15">
      <c r="A2" s="17" t="s">
        <v>328</v>
      </c>
      <c r="B2" s="18" t="s">
        <v>329</v>
      </c>
      <c r="C2" s="18" t="s">
        <v>344</v>
      </c>
      <c r="D2" s="18" t="s">
        <v>330</v>
      </c>
      <c r="E2" s="20" t="s">
        <v>720</v>
      </c>
      <c r="F2" s="20" t="s">
        <v>343</v>
      </c>
    </row>
    <row r="3" spans="1:6" s="9" customFormat="1" ht="15" customHeight="1">
      <c r="A3" s="15" t="s">
        <v>53</v>
      </c>
      <c r="B3" s="6" t="s">
        <v>54</v>
      </c>
      <c r="C3" s="6" t="s">
        <v>240</v>
      </c>
      <c r="D3" s="7" t="s">
        <v>581</v>
      </c>
      <c r="E3" s="46">
        <v>22655681</v>
      </c>
      <c r="F3" s="47">
        <v>36566108</v>
      </c>
    </row>
    <row r="4" spans="1:6" s="9" customFormat="1" ht="15" customHeight="1">
      <c r="A4" s="15" t="s">
        <v>97</v>
      </c>
      <c r="B4" s="6" t="s">
        <v>98</v>
      </c>
      <c r="C4" s="6" t="s">
        <v>325</v>
      </c>
      <c r="D4" s="7" t="s">
        <v>664</v>
      </c>
      <c r="E4" s="46">
        <v>9933151</v>
      </c>
      <c r="F4" s="47">
        <v>9933151</v>
      </c>
    </row>
    <row r="5" spans="1:6" s="9" customFormat="1" ht="15" customHeight="1">
      <c r="A5" s="15" t="s">
        <v>76</v>
      </c>
      <c r="B5" s="6" t="s">
        <v>77</v>
      </c>
      <c r="C5" s="6" t="s">
        <v>291</v>
      </c>
      <c r="D5" s="7" t="s">
        <v>582</v>
      </c>
      <c r="E5" s="46">
        <v>9904116</v>
      </c>
      <c r="F5" s="47">
        <v>14911316</v>
      </c>
    </row>
    <row r="6" spans="1:6" s="9" customFormat="1" ht="15" customHeight="1">
      <c r="A6" s="15" t="s">
        <v>159</v>
      </c>
      <c r="B6" s="6" t="s">
        <v>81</v>
      </c>
      <c r="C6" s="6" t="s">
        <v>326</v>
      </c>
      <c r="D6" s="7" t="s">
        <v>578</v>
      </c>
      <c r="E6" s="46">
        <v>7685310</v>
      </c>
      <c r="F6" s="47">
        <v>7685310</v>
      </c>
    </row>
    <row r="7" spans="1:6" s="9" customFormat="1" ht="15" customHeight="1">
      <c r="A7" s="15" t="s">
        <v>99</v>
      </c>
      <c r="B7" s="6" t="s">
        <v>100</v>
      </c>
      <c r="C7" s="6" t="s">
        <v>327</v>
      </c>
      <c r="D7" s="7" t="s">
        <v>665</v>
      </c>
      <c r="E7" s="46">
        <v>6241972</v>
      </c>
      <c r="F7" s="47">
        <v>8956275</v>
      </c>
    </row>
    <row r="8" spans="1:6" s="9" customFormat="1" ht="15" customHeight="1">
      <c r="A8" s="23" t="s">
        <v>261</v>
      </c>
      <c r="B8" s="7" t="s">
        <v>262</v>
      </c>
      <c r="C8" s="6" t="s">
        <v>263</v>
      </c>
      <c r="D8" s="7" t="s">
        <v>557</v>
      </c>
      <c r="E8" s="48">
        <v>6231627</v>
      </c>
      <c r="F8" s="47">
        <v>6231627</v>
      </c>
    </row>
    <row r="9" spans="1:6" s="9" customFormat="1" ht="15" customHeight="1">
      <c r="A9" s="15" t="s">
        <v>178</v>
      </c>
      <c r="B9" s="6" t="s">
        <v>17</v>
      </c>
      <c r="C9" s="6" t="s">
        <v>269</v>
      </c>
      <c r="D9" s="7" t="s">
        <v>583</v>
      </c>
      <c r="E9" s="46">
        <v>6028585</v>
      </c>
      <c r="F9" s="47">
        <v>9503585</v>
      </c>
    </row>
    <row r="10" spans="1:6" s="9" customFormat="1" ht="15" customHeight="1">
      <c r="A10" s="15" t="s">
        <v>72</v>
      </c>
      <c r="B10" s="6" t="s">
        <v>73</v>
      </c>
      <c r="C10" s="6" t="s">
        <v>306</v>
      </c>
      <c r="D10" s="7" t="s">
        <v>584</v>
      </c>
      <c r="E10" s="46">
        <v>5800000</v>
      </c>
      <c r="F10" s="47">
        <f>5800000+560668</f>
        <v>6360668</v>
      </c>
    </row>
    <row r="11" spans="1:6" s="9" customFormat="1" ht="15" customHeight="1">
      <c r="A11" s="15" t="s">
        <v>225</v>
      </c>
      <c r="B11" s="6" t="s">
        <v>92</v>
      </c>
      <c r="C11" s="6"/>
      <c r="D11" s="7" t="s">
        <v>585</v>
      </c>
      <c r="E11" s="46">
        <v>5329381</v>
      </c>
      <c r="F11" s="47">
        <v>5329381</v>
      </c>
    </row>
    <row r="12" spans="1:6" s="9" customFormat="1" ht="15" customHeight="1">
      <c r="A12" s="15" t="s">
        <v>229</v>
      </c>
      <c r="B12" s="6" t="s">
        <v>55</v>
      </c>
      <c r="C12" s="6"/>
      <c r="D12" s="7" t="s">
        <v>586</v>
      </c>
      <c r="E12" s="46">
        <v>4656355</v>
      </c>
      <c r="F12" s="47">
        <v>4656355</v>
      </c>
    </row>
    <row r="13" spans="1:6" s="9" customFormat="1" ht="15" customHeight="1">
      <c r="A13" s="15" t="s">
        <v>11</v>
      </c>
      <c r="B13" s="6" t="s">
        <v>63</v>
      </c>
      <c r="C13" s="6" t="s">
        <v>247</v>
      </c>
      <c r="D13" s="7" t="s">
        <v>587</v>
      </c>
      <c r="E13" s="46">
        <v>4604701</v>
      </c>
      <c r="F13" s="47">
        <v>4604701</v>
      </c>
    </row>
    <row r="14" spans="1:6" s="9" customFormat="1" ht="15" customHeight="1">
      <c r="A14" s="15" t="s">
        <v>18</v>
      </c>
      <c r="B14" s="6" t="s">
        <v>588</v>
      </c>
      <c r="C14" s="6"/>
      <c r="D14" s="7" t="s">
        <v>666</v>
      </c>
      <c r="E14" s="46">
        <v>3982139</v>
      </c>
      <c r="F14" s="47">
        <v>3982139</v>
      </c>
    </row>
    <row r="15" spans="1:6" s="9" customFormat="1" ht="15" customHeight="1">
      <c r="A15" s="15" t="s">
        <v>11</v>
      </c>
      <c r="B15" s="6" t="s">
        <v>117</v>
      </c>
      <c r="C15" s="6" t="s">
        <v>245</v>
      </c>
      <c r="D15" s="7" t="s">
        <v>589</v>
      </c>
      <c r="E15" s="46">
        <v>3893686</v>
      </c>
      <c r="F15" s="47">
        <v>4401053</v>
      </c>
    </row>
    <row r="16" spans="1:6" s="9" customFormat="1" ht="15" customHeight="1">
      <c r="A16" s="15" t="s">
        <v>68</v>
      </c>
      <c r="B16" s="6" t="s">
        <v>69</v>
      </c>
      <c r="C16" s="6" t="s">
        <v>255</v>
      </c>
      <c r="D16" s="7" t="s">
        <v>590</v>
      </c>
      <c r="E16" s="46">
        <v>3883093</v>
      </c>
      <c r="F16" s="47">
        <v>5923093</v>
      </c>
    </row>
    <row r="17" spans="1:6" s="9" customFormat="1" ht="15" customHeight="1">
      <c r="A17" s="15" t="s">
        <v>82</v>
      </c>
      <c r="B17" s="6" t="s">
        <v>113</v>
      </c>
      <c r="C17" s="6"/>
      <c r="D17" s="7" t="s">
        <v>667</v>
      </c>
      <c r="E17" s="46">
        <v>3865600</v>
      </c>
      <c r="F17" s="47">
        <v>3865600</v>
      </c>
    </row>
    <row r="18" spans="1:6" s="9" customFormat="1" ht="15" customHeight="1">
      <c r="A18" s="15" t="s">
        <v>57</v>
      </c>
      <c r="B18" s="6" t="s">
        <v>105</v>
      </c>
      <c r="C18" s="6" t="s">
        <v>277</v>
      </c>
      <c r="D18" s="7" t="s">
        <v>591</v>
      </c>
      <c r="E18" s="46">
        <v>3793898</v>
      </c>
      <c r="F18" s="47">
        <v>3793898</v>
      </c>
    </row>
    <row r="19" spans="1:6" s="9" customFormat="1" ht="15" customHeight="1">
      <c r="A19" s="15" t="s">
        <v>82</v>
      </c>
      <c r="B19" s="6" t="s">
        <v>83</v>
      </c>
      <c r="C19" s="6"/>
      <c r="D19" s="7" t="s">
        <v>668</v>
      </c>
      <c r="E19" s="46">
        <v>3775882</v>
      </c>
      <c r="F19" s="47">
        <v>3775882</v>
      </c>
    </row>
    <row r="20" spans="1:6" s="9" customFormat="1" ht="15" customHeight="1">
      <c r="A20" s="15" t="s">
        <v>13</v>
      </c>
      <c r="B20" s="6" t="s">
        <v>14</v>
      </c>
      <c r="C20" s="6" t="s">
        <v>310</v>
      </c>
      <c r="D20" s="7" t="s">
        <v>592</v>
      </c>
      <c r="E20" s="46">
        <v>3699984</v>
      </c>
      <c r="F20" s="47">
        <v>3699984</v>
      </c>
    </row>
    <row r="21" spans="1:6" s="9" customFormat="1" ht="15" customHeight="1">
      <c r="A21" s="15" t="s">
        <v>266</v>
      </c>
      <c r="B21" s="6" t="s">
        <v>79</v>
      </c>
      <c r="C21" s="6" t="s">
        <v>267</v>
      </c>
      <c r="D21" s="7" t="s">
        <v>593</v>
      </c>
      <c r="E21" s="46">
        <v>3684722</v>
      </c>
      <c r="F21" s="47">
        <v>3690004</v>
      </c>
    </row>
    <row r="22" spans="1:6" s="9" customFormat="1" ht="15" customHeight="1">
      <c r="A22" s="15" t="s">
        <v>24</v>
      </c>
      <c r="B22" s="6" t="s">
        <v>25</v>
      </c>
      <c r="C22" s="6" t="s">
        <v>312</v>
      </c>
      <c r="D22" s="7" t="s">
        <v>669</v>
      </c>
      <c r="E22" s="46">
        <v>3550167</v>
      </c>
      <c r="F22" s="47">
        <v>3940791</v>
      </c>
    </row>
    <row r="23" spans="1:6" s="9" customFormat="1" ht="15" customHeight="1">
      <c r="A23" s="15" t="s">
        <v>59</v>
      </c>
      <c r="B23" s="6" t="s">
        <v>218</v>
      </c>
      <c r="C23" s="6" t="s">
        <v>290</v>
      </c>
      <c r="D23" s="7" t="s">
        <v>670</v>
      </c>
      <c r="E23" s="46">
        <v>3488939</v>
      </c>
      <c r="F23" s="47">
        <v>3488939</v>
      </c>
    </row>
    <row r="24" spans="1:6" s="9" customFormat="1" ht="15" customHeight="1">
      <c r="A24" s="15" t="s">
        <v>24</v>
      </c>
      <c r="B24" s="6" t="s">
        <v>26</v>
      </c>
      <c r="C24" s="6" t="s">
        <v>311</v>
      </c>
      <c r="D24" s="7" t="s">
        <v>671</v>
      </c>
      <c r="E24" s="46">
        <v>3250304</v>
      </c>
      <c r="F24" s="47">
        <v>6483910</v>
      </c>
    </row>
    <row r="25" spans="1:6" s="9" customFormat="1" ht="15" customHeight="1">
      <c r="A25" s="53" t="s">
        <v>321</v>
      </c>
      <c r="B25" s="38" t="s">
        <v>322</v>
      </c>
      <c r="C25" s="37" t="s">
        <v>323</v>
      </c>
      <c r="D25" s="7" t="s">
        <v>594</v>
      </c>
      <c r="E25" s="48">
        <v>3061727</v>
      </c>
      <c r="F25" s="47">
        <f>E25</f>
        <v>3061727</v>
      </c>
    </row>
    <row r="26" spans="1:6" s="9" customFormat="1" ht="15" customHeight="1">
      <c r="A26" s="15" t="s">
        <v>101</v>
      </c>
      <c r="B26" s="6" t="s">
        <v>102</v>
      </c>
      <c r="C26" s="6" t="s">
        <v>288</v>
      </c>
      <c r="D26" s="7" t="s">
        <v>595</v>
      </c>
      <c r="E26" s="46">
        <v>2952800</v>
      </c>
      <c r="F26" s="47">
        <f>E26+2461875</f>
        <v>5414675</v>
      </c>
    </row>
    <row r="27" spans="1:6" s="9" customFormat="1" ht="15" customHeight="1">
      <c r="A27" s="36" t="s">
        <v>250</v>
      </c>
      <c r="B27" s="37" t="s">
        <v>251</v>
      </c>
      <c r="C27" s="37" t="s">
        <v>253</v>
      </c>
      <c r="D27" s="10" t="s">
        <v>672</v>
      </c>
      <c r="E27" s="48">
        <v>2870259</v>
      </c>
      <c r="F27" s="47">
        <v>4661708</v>
      </c>
    </row>
    <row r="28" spans="1:6" s="9" customFormat="1" ht="15" customHeight="1">
      <c r="A28" s="15" t="s">
        <v>151</v>
      </c>
      <c r="B28" s="6" t="s">
        <v>92</v>
      </c>
      <c r="C28" s="6" t="s">
        <v>304</v>
      </c>
      <c r="D28" s="7" t="s">
        <v>596</v>
      </c>
      <c r="E28" s="46">
        <v>2823745</v>
      </c>
      <c r="F28" s="47">
        <v>2823745</v>
      </c>
    </row>
    <row r="29" spans="1:6" s="9" customFormat="1" ht="15" customHeight="1">
      <c r="A29" s="15" t="s">
        <v>57</v>
      </c>
      <c r="B29" s="6" t="s">
        <v>87</v>
      </c>
      <c r="C29" s="6" t="s">
        <v>276</v>
      </c>
      <c r="D29" s="7" t="s">
        <v>597</v>
      </c>
      <c r="E29" s="46">
        <v>2772320</v>
      </c>
      <c r="F29" s="47">
        <v>2772320</v>
      </c>
    </row>
    <row r="30" spans="1:6" s="9" customFormat="1" ht="15" customHeight="1">
      <c r="A30" s="15" t="s">
        <v>40</v>
      </c>
      <c r="B30" s="6" t="s">
        <v>41</v>
      </c>
      <c r="C30" s="6" t="s">
        <v>293</v>
      </c>
      <c r="D30" s="7" t="s">
        <v>598</v>
      </c>
      <c r="E30" s="46">
        <v>2754387</v>
      </c>
      <c r="F30" s="47">
        <v>2754387</v>
      </c>
    </row>
    <row r="31" spans="1:6" s="9" customFormat="1" ht="15" customHeight="1">
      <c r="A31" s="15" t="s">
        <v>120</v>
      </c>
      <c r="B31" s="6" t="s">
        <v>121</v>
      </c>
      <c r="C31" s="6" t="s">
        <v>234</v>
      </c>
      <c r="D31" s="7" t="s">
        <v>599</v>
      </c>
      <c r="E31" s="46">
        <v>2552350</v>
      </c>
      <c r="F31" s="47">
        <v>2552350</v>
      </c>
    </row>
    <row r="32" spans="1:6" s="9" customFormat="1" ht="15" customHeight="1">
      <c r="A32" s="15" t="s">
        <v>61</v>
      </c>
      <c r="B32" s="6" t="s">
        <v>62</v>
      </c>
      <c r="C32" s="6" t="s">
        <v>309</v>
      </c>
      <c r="D32" s="7" t="s">
        <v>579</v>
      </c>
      <c r="E32" s="46">
        <v>2502000</v>
      </c>
      <c r="F32" s="47">
        <v>2502000</v>
      </c>
    </row>
    <row r="33" spans="1:6" s="9" customFormat="1" ht="15" customHeight="1">
      <c r="A33" s="15" t="s">
        <v>199</v>
      </c>
      <c r="B33" s="6" t="s">
        <v>60</v>
      </c>
      <c r="C33" s="6" t="s">
        <v>292</v>
      </c>
      <c r="D33" s="7" t="s">
        <v>673</v>
      </c>
      <c r="E33" s="46">
        <v>2349652</v>
      </c>
      <c r="F33" s="47">
        <v>2349652</v>
      </c>
    </row>
    <row r="34" spans="1:6" s="9" customFormat="1" ht="15" customHeight="1">
      <c r="A34" s="15" t="s">
        <v>169</v>
      </c>
      <c r="B34" s="6" t="s">
        <v>170</v>
      </c>
      <c r="C34" s="6"/>
      <c r="D34" s="7" t="s">
        <v>600</v>
      </c>
      <c r="E34" s="46">
        <v>2348541</v>
      </c>
      <c r="F34" s="47">
        <v>2748340</v>
      </c>
    </row>
    <row r="35" spans="1:6" s="9" customFormat="1" ht="15" customHeight="1">
      <c r="A35" s="15" t="s">
        <v>2</v>
      </c>
      <c r="B35" s="6" t="s">
        <v>3</v>
      </c>
      <c r="C35" s="6" t="s">
        <v>318</v>
      </c>
      <c r="D35" s="7" t="s">
        <v>674</v>
      </c>
      <c r="E35" s="46">
        <v>2212867</v>
      </c>
      <c r="F35" s="47">
        <v>4839245</v>
      </c>
    </row>
    <row r="36" spans="1:6" s="9" customFormat="1" ht="15" customHeight="1">
      <c r="A36" s="15" t="s">
        <v>7</v>
      </c>
      <c r="B36" s="6" t="s">
        <v>8</v>
      </c>
      <c r="C36" s="6" t="s">
        <v>256</v>
      </c>
      <c r="D36" s="7" t="s">
        <v>601</v>
      </c>
      <c r="E36" s="46">
        <v>2020320</v>
      </c>
      <c r="F36" s="47">
        <v>2020320</v>
      </c>
    </row>
    <row r="37" spans="1:6" s="9" customFormat="1" ht="15" customHeight="1">
      <c r="A37" s="15" t="s">
        <v>114</v>
      </c>
      <c r="B37" s="6" t="s">
        <v>115</v>
      </c>
      <c r="C37" s="6" t="s">
        <v>298</v>
      </c>
      <c r="D37" s="7" t="s">
        <v>675</v>
      </c>
      <c r="E37" s="46">
        <v>1993076</v>
      </c>
      <c r="F37" s="47">
        <v>1993076</v>
      </c>
    </row>
    <row r="38" spans="1:6" s="9" customFormat="1" ht="15" customHeight="1">
      <c r="A38" s="15" t="s">
        <v>70</v>
      </c>
      <c r="B38" s="6" t="s">
        <v>71</v>
      </c>
      <c r="C38" s="6" t="s">
        <v>313</v>
      </c>
      <c r="D38" s="7" t="s">
        <v>676</v>
      </c>
      <c r="E38" s="46">
        <v>1955743</v>
      </c>
      <c r="F38" s="47">
        <v>1955743</v>
      </c>
    </row>
    <row r="39" spans="1:6" s="9" customFormat="1" ht="15" customHeight="1">
      <c r="A39" s="15" t="s">
        <v>9</v>
      </c>
      <c r="B39" s="6" t="s">
        <v>135</v>
      </c>
      <c r="C39" s="6" t="s">
        <v>259</v>
      </c>
      <c r="D39" s="7" t="s">
        <v>602</v>
      </c>
      <c r="E39" s="46">
        <v>1855584</v>
      </c>
      <c r="F39" s="47">
        <v>5091574</v>
      </c>
    </row>
    <row r="40" spans="1:6" s="9" customFormat="1" ht="15" customHeight="1">
      <c r="A40" s="15" t="s">
        <v>237</v>
      </c>
      <c r="B40" s="6" t="s">
        <v>6</v>
      </c>
      <c r="C40" s="6" t="s">
        <v>238</v>
      </c>
      <c r="D40" s="7" t="s">
        <v>603</v>
      </c>
      <c r="E40" s="46">
        <v>1828400</v>
      </c>
      <c r="F40" s="47">
        <v>1828400</v>
      </c>
    </row>
    <row r="41" spans="1:6" s="9" customFormat="1" ht="15" customHeight="1">
      <c r="A41" s="15" t="s">
        <v>38</v>
      </c>
      <c r="B41" s="6" t="s">
        <v>604</v>
      </c>
      <c r="C41" s="6" t="s">
        <v>605</v>
      </c>
      <c r="D41" s="7" t="s">
        <v>677</v>
      </c>
      <c r="E41" s="46">
        <v>1746543</v>
      </c>
      <c r="F41" s="47">
        <v>2482214</v>
      </c>
    </row>
    <row r="42" spans="1:6" s="9" customFormat="1" ht="15" customHeight="1">
      <c r="A42" s="15" t="s">
        <v>228</v>
      </c>
      <c r="B42" s="6" t="s">
        <v>42</v>
      </c>
      <c r="C42" s="6"/>
      <c r="D42" s="7" t="s">
        <v>606</v>
      </c>
      <c r="E42" s="46">
        <v>1740768</v>
      </c>
      <c r="F42" s="47">
        <v>1740768</v>
      </c>
    </row>
    <row r="43" spans="1:6" s="9" customFormat="1" ht="15" customHeight="1">
      <c r="A43" s="15" t="s">
        <v>147</v>
      </c>
      <c r="B43" s="6" t="s">
        <v>148</v>
      </c>
      <c r="C43" s="6" t="s">
        <v>607</v>
      </c>
      <c r="D43" s="7" t="s">
        <v>608</v>
      </c>
      <c r="E43" s="46">
        <v>1738430</v>
      </c>
      <c r="F43" s="47">
        <v>1738430</v>
      </c>
    </row>
    <row r="44" spans="1:6" s="9" customFormat="1" ht="15" customHeight="1">
      <c r="A44" s="15" t="s">
        <v>137</v>
      </c>
      <c r="B44" s="6" t="s">
        <v>138</v>
      </c>
      <c r="C44" s="6"/>
      <c r="D44" s="7" t="s">
        <v>678</v>
      </c>
      <c r="E44" s="46">
        <v>1656000</v>
      </c>
      <c r="F44" s="47">
        <v>1656000</v>
      </c>
    </row>
    <row r="45" spans="1:6" s="9" customFormat="1" ht="15" customHeight="1">
      <c r="A45" s="15" t="s">
        <v>64</v>
      </c>
      <c r="B45" s="6" t="s">
        <v>136</v>
      </c>
      <c r="C45" s="6" t="s">
        <v>248</v>
      </c>
      <c r="D45" s="7" t="s">
        <v>609</v>
      </c>
      <c r="E45" s="46">
        <v>1579601</v>
      </c>
      <c r="F45" s="47">
        <v>5396040</v>
      </c>
    </row>
    <row r="46" spans="1:6" s="9" customFormat="1" ht="15" customHeight="1">
      <c r="A46" s="15" t="s">
        <v>94</v>
      </c>
      <c r="B46" s="6" t="s">
        <v>93</v>
      </c>
      <c r="C46" s="6"/>
      <c r="D46" s="7" t="s">
        <v>610</v>
      </c>
      <c r="E46" s="46">
        <v>1503502</v>
      </c>
      <c r="F46" s="47">
        <v>1732002</v>
      </c>
    </row>
    <row r="47" spans="1:6" s="9" customFormat="1" ht="15" customHeight="1">
      <c r="A47" s="15" t="s">
        <v>149</v>
      </c>
      <c r="B47" s="6" t="s">
        <v>150</v>
      </c>
      <c r="C47" s="6" t="s">
        <v>302</v>
      </c>
      <c r="D47" s="7" t="s">
        <v>611</v>
      </c>
      <c r="E47" s="46">
        <v>1367404</v>
      </c>
      <c r="F47" s="47">
        <v>3137296</v>
      </c>
    </row>
    <row r="48" spans="1:6" s="9" customFormat="1" ht="15" customHeight="1">
      <c r="A48" s="15" t="s">
        <v>49</v>
      </c>
      <c r="B48" s="6" t="s">
        <v>50</v>
      </c>
      <c r="C48" s="6" t="s">
        <v>316</v>
      </c>
      <c r="D48" s="7" t="s">
        <v>612</v>
      </c>
      <c r="E48" s="46">
        <v>1324375</v>
      </c>
      <c r="F48" s="47">
        <v>1324375</v>
      </c>
    </row>
    <row r="49" spans="1:6" s="9" customFormat="1" ht="15" customHeight="1">
      <c r="A49" s="15" t="s">
        <v>133</v>
      </c>
      <c r="B49" s="6" t="s">
        <v>134</v>
      </c>
      <c r="C49" s="6" t="s">
        <v>257</v>
      </c>
      <c r="D49" s="7" t="s">
        <v>613</v>
      </c>
      <c r="E49" s="46">
        <v>1292669</v>
      </c>
      <c r="F49" s="47">
        <v>1292669</v>
      </c>
    </row>
    <row r="50" spans="1:6" s="9" customFormat="1" ht="15" customHeight="1">
      <c r="A50" s="15" t="s">
        <v>129</v>
      </c>
      <c r="B50" s="6" t="s">
        <v>192</v>
      </c>
      <c r="C50" s="6" t="s">
        <v>242</v>
      </c>
      <c r="D50" s="7" t="s">
        <v>614</v>
      </c>
      <c r="E50" s="46">
        <v>1250564</v>
      </c>
      <c r="F50" s="47">
        <v>1252300</v>
      </c>
    </row>
    <row r="51" spans="1:6" s="9" customFormat="1" ht="15" customHeight="1">
      <c r="A51" s="15" t="s">
        <v>194</v>
      </c>
      <c r="B51" s="6" t="s">
        <v>195</v>
      </c>
      <c r="C51" s="6" t="s">
        <v>258</v>
      </c>
      <c r="D51" s="7" t="s">
        <v>615</v>
      </c>
      <c r="E51" s="46">
        <v>1188000</v>
      </c>
      <c r="F51" s="47">
        <v>1188000</v>
      </c>
    </row>
    <row r="52" spans="1:6" s="9" customFormat="1" ht="15" customHeight="1">
      <c r="A52" s="15" t="s">
        <v>111</v>
      </c>
      <c r="B52" s="6" t="s">
        <v>282</v>
      </c>
      <c r="C52" s="6"/>
      <c r="D52" s="7" t="s">
        <v>616</v>
      </c>
      <c r="E52" s="46">
        <v>1168289</v>
      </c>
      <c r="F52" s="47">
        <v>1168289</v>
      </c>
    </row>
    <row r="53" spans="1:6" s="9" customFormat="1" ht="15" customHeight="1">
      <c r="A53" s="15" t="s">
        <v>144</v>
      </c>
      <c r="B53" s="6" t="s">
        <v>145</v>
      </c>
      <c r="C53" s="6" t="s">
        <v>300</v>
      </c>
      <c r="D53" s="7" t="s">
        <v>617</v>
      </c>
      <c r="E53" s="46">
        <v>1132504</v>
      </c>
      <c r="F53" s="47">
        <v>1147054</v>
      </c>
    </row>
    <row r="54" spans="1:6" s="9" customFormat="1" ht="15" customHeight="1">
      <c r="A54" s="15" t="s">
        <v>33</v>
      </c>
      <c r="B54" s="6" t="s">
        <v>34</v>
      </c>
      <c r="C54" s="6" t="s">
        <v>280</v>
      </c>
      <c r="D54" s="7" t="s">
        <v>618</v>
      </c>
      <c r="E54" s="46">
        <v>1102000</v>
      </c>
      <c r="F54" s="47">
        <v>1231607</v>
      </c>
    </row>
    <row r="55" spans="1:6" s="9" customFormat="1" ht="15" customHeight="1">
      <c r="A55" s="15" t="s">
        <v>171</v>
      </c>
      <c r="B55" s="6" t="s">
        <v>173</v>
      </c>
      <c r="C55" s="6"/>
      <c r="D55" s="7" t="s">
        <v>619</v>
      </c>
      <c r="E55" s="46">
        <v>1067904</v>
      </c>
      <c r="F55" s="47">
        <v>6058004</v>
      </c>
    </row>
    <row r="56" spans="1:6" s="9" customFormat="1" ht="15" customHeight="1">
      <c r="A56" s="15" t="s">
        <v>45</v>
      </c>
      <c r="B56" s="6" t="s">
        <v>46</v>
      </c>
      <c r="C56" s="6"/>
      <c r="D56" s="7" t="s">
        <v>679</v>
      </c>
      <c r="E56" s="46">
        <v>1053338</v>
      </c>
      <c r="F56" s="47">
        <v>2750866</v>
      </c>
    </row>
    <row r="57" spans="1:6" s="9" customFormat="1" ht="15" customHeight="1">
      <c r="A57" s="15" t="s">
        <v>228</v>
      </c>
      <c r="B57" s="6" t="s">
        <v>112</v>
      </c>
      <c r="C57" s="6"/>
      <c r="D57" s="7" t="s">
        <v>680</v>
      </c>
      <c r="E57" s="46">
        <v>992575</v>
      </c>
      <c r="F57" s="47">
        <v>1043893</v>
      </c>
    </row>
    <row r="58" spans="1:6" s="9" customFormat="1" ht="15" customHeight="1">
      <c r="A58" s="15" t="s">
        <v>125</v>
      </c>
      <c r="B58" s="6" t="s">
        <v>126</v>
      </c>
      <c r="C58" s="6" t="s">
        <v>241</v>
      </c>
      <c r="D58" s="7" t="s">
        <v>681</v>
      </c>
      <c r="E58" s="46">
        <v>976473</v>
      </c>
      <c r="F58" s="47">
        <v>976473</v>
      </c>
    </row>
    <row r="59" spans="1:6" s="9" customFormat="1" ht="15" customHeight="1">
      <c r="A59" s="15" t="s">
        <v>15</v>
      </c>
      <c r="B59" s="6" t="s">
        <v>16</v>
      </c>
      <c r="C59" s="6" t="s">
        <v>307</v>
      </c>
      <c r="D59" s="7" t="s">
        <v>682</v>
      </c>
      <c r="E59" s="46">
        <v>962756</v>
      </c>
      <c r="F59" s="47">
        <f>E59</f>
        <v>962756</v>
      </c>
    </row>
    <row r="60" spans="1:6" s="9" customFormat="1" ht="15" customHeight="1">
      <c r="A60" s="15" t="s">
        <v>155</v>
      </c>
      <c r="B60" s="6" t="s">
        <v>156</v>
      </c>
      <c r="C60" s="6" t="s">
        <v>319</v>
      </c>
      <c r="D60" s="7" t="s">
        <v>620</v>
      </c>
      <c r="E60" s="46">
        <v>959784</v>
      </c>
      <c r="F60" s="47">
        <v>6455746</v>
      </c>
    </row>
    <row r="61" spans="1:6" s="9" customFormat="1" ht="15" customHeight="1">
      <c r="A61" s="15" t="s">
        <v>64</v>
      </c>
      <c r="B61" s="6" t="s">
        <v>65</v>
      </c>
      <c r="C61" s="6" t="s">
        <v>249</v>
      </c>
      <c r="D61" s="10" t="s">
        <v>621</v>
      </c>
      <c r="E61" s="46">
        <v>959784</v>
      </c>
      <c r="F61" s="47">
        <v>959784</v>
      </c>
    </row>
    <row r="62" spans="1:6" s="9" customFormat="1" ht="15" customHeight="1">
      <c r="A62" s="15" t="s">
        <v>90</v>
      </c>
      <c r="B62" s="6" t="s">
        <v>91</v>
      </c>
      <c r="C62" s="6" t="s">
        <v>303</v>
      </c>
      <c r="D62" s="7" t="s">
        <v>622</v>
      </c>
      <c r="E62" s="46">
        <v>952366</v>
      </c>
      <c r="F62" s="47">
        <v>952366</v>
      </c>
    </row>
    <row r="63" spans="1:6" s="9" customFormat="1" ht="15" customHeight="1">
      <c r="A63" s="15" t="s">
        <v>35</v>
      </c>
      <c r="B63" s="6" t="s">
        <v>116</v>
      </c>
      <c r="C63" s="6" t="s">
        <v>285</v>
      </c>
      <c r="D63" s="7" t="s">
        <v>623</v>
      </c>
      <c r="E63" s="46">
        <v>918648</v>
      </c>
      <c r="F63" s="47">
        <v>2294525</v>
      </c>
    </row>
    <row r="64" spans="1:6" s="9" customFormat="1" ht="15" customHeight="1">
      <c r="A64" s="15" t="s">
        <v>167</v>
      </c>
      <c r="B64" s="6" t="s">
        <v>168</v>
      </c>
      <c r="C64" s="6"/>
      <c r="D64" s="7" t="s">
        <v>580</v>
      </c>
      <c r="E64" s="46">
        <v>915315</v>
      </c>
      <c r="F64" s="47">
        <v>915315</v>
      </c>
    </row>
    <row r="65" spans="1:6" s="9" customFormat="1" ht="15" customHeight="1">
      <c r="A65" s="23" t="s">
        <v>11</v>
      </c>
      <c r="B65" s="6" t="s">
        <v>12</v>
      </c>
      <c r="C65" s="6" t="s">
        <v>244</v>
      </c>
      <c r="D65" s="7" t="s">
        <v>624</v>
      </c>
      <c r="E65" s="46">
        <v>914040</v>
      </c>
      <c r="F65" s="47">
        <v>914040</v>
      </c>
    </row>
    <row r="66" spans="1:6" s="9" customFormat="1" ht="15" customHeight="1">
      <c r="A66" s="15" t="s">
        <v>165</v>
      </c>
      <c r="B66" s="6" t="s">
        <v>166</v>
      </c>
      <c r="C66" s="6"/>
      <c r="D66" s="7" t="s">
        <v>683</v>
      </c>
      <c r="E66" s="46">
        <v>902422</v>
      </c>
      <c r="F66" s="47">
        <v>902422</v>
      </c>
    </row>
    <row r="67" spans="1:6" s="9" customFormat="1" ht="15" customHeight="1">
      <c r="A67" s="15" t="s">
        <v>123</v>
      </c>
      <c r="B67" s="6" t="s">
        <v>124</v>
      </c>
      <c r="C67" s="6" t="s">
        <v>236</v>
      </c>
      <c r="D67" s="7" t="s">
        <v>684</v>
      </c>
      <c r="E67" s="46">
        <v>884793</v>
      </c>
      <c r="F67" s="47">
        <v>884793</v>
      </c>
    </row>
    <row r="68" spans="1:6" s="9" customFormat="1" ht="15" customHeight="1">
      <c r="A68" s="15" t="s">
        <v>57</v>
      </c>
      <c r="B68" s="6" t="s">
        <v>58</v>
      </c>
      <c r="C68" s="6" t="s">
        <v>274</v>
      </c>
      <c r="D68" s="7" t="s">
        <v>685</v>
      </c>
      <c r="E68" s="46">
        <v>845000</v>
      </c>
      <c r="F68" s="47">
        <v>845000</v>
      </c>
    </row>
    <row r="69" spans="1:6" s="9" customFormat="1" ht="15" customHeight="1">
      <c r="A69" s="15" t="s">
        <v>20</v>
      </c>
      <c r="B69" s="6" t="s">
        <v>21</v>
      </c>
      <c r="C69" s="6"/>
      <c r="D69" s="7" t="s">
        <v>625</v>
      </c>
      <c r="E69" s="46">
        <v>830270</v>
      </c>
      <c r="F69" s="47">
        <v>1163757</v>
      </c>
    </row>
    <row r="70" spans="1:6" s="9" customFormat="1" ht="15" customHeight="1">
      <c r="A70" s="15" t="s">
        <v>85</v>
      </c>
      <c r="B70" s="6" t="s">
        <v>86</v>
      </c>
      <c r="C70" s="6" t="s">
        <v>270</v>
      </c>
      <c r="D70" s="7" t="s">
        <v>686</v>
      </c>
      <c r="E70" s="46">
        <v>825000</v>
      </c>
      <c r="F70" s="47">
        <v>825000</v>
      </c>
    </row>
    <row r="71" spans="1:6" s="9" customFormat="1" ht="15" customHeight="1">
      <c r="A71" s="15" t="s">
        <v>217</v>
      </c>
      <c r="B71" s="6" t="s">
        <v>113</v>
      </c>
      <c r="C71" s="6" t="s">
        <v>239</v>
      </c>
      <c r="D71" s="7" t="s">
        <v>687</v>
      </c>
      <c r="E71" s="46">
        <v>823780</v>
      </c>
      <c r="F71" s="47">
        <v>823780</v>
      </c>
    </row>
    <row r="72" spans="1:6" s="9" customFormat="1" ht="15" customHeight="1">
      <c r="A72" s="15" t="s">
        <v>15</v>
      </c>
      <c r="B72" s="6" t="s">
        <v>17</v>
      </c>
      <c r="C72" s="6"/>
      <c r="D72" s="7" t="s">
        <v>626</v>
      </c>
      <c r="E72" s="46">
        <v>819859</v>
      </c>
      <c r="F72" s="47">
        <v>819859</v>
      </c>
    </row>
    <row r="73" spans="1:6" s="9" customFormat="1" ht="15" customHeight="1">
      <c r="A73" s="15" t="s">
        <v>35</v>
      </c>
      <c r="B73" s="6" t="s">
        <v>36</v>
      </c>
      <c r="C73" s="6" t="s">
        <v>286</v>
      </c>
      <c r="D73" s="7" t="s">
        <v>627</v>
      </c>
      <c r="E73" s="46">
        <v>808619</v>
      </c>
      <c r="F73" s="47">
        <v>3087283</v>
      </c>
    </row>
    <row r="74" spans="1:6" s="9" customFormat="1" ht="15" customHeight="1">
      <c r="A74" s="15" t="s">
        <v>127</v>
      </c>
      <c r="B74" s="6" t="s">
        <v>628</v>
      </c>
      <c r="C74" s="6" t="s">
        <v>629</v>
      </c>
      <c r="D74" s="7" t="s">
        <v>630</v>
      </c>
      <c r="E74" s="46">
        <v>789110</v>
      </c>
      <c r="F74" s="47">
        <v>789110</v>
      </c>
    </row>
    <row r="75" spans="1:6" s="9" customFormat="1" ht="15" customHeight="1">
      <c r="A75" s="15" t="s">
        <v>43</v>
      </c>
      <c r="B75" s="6" t="s">
        <v>44</v>
      </c>
      <c r="C75" s="6"/>
      <c r="D75" s="7" t="s">
        <v>631</v>
      </c>
      <c r="E75" s="46">
        <v>782717</v>
      </c>
      <c r="F75" s="47">
        <v>782717</v>
      </c>
    </row>
    <row r="76" spans="1:6" s="9" customFormat="1" ht="15" customHeight="1">
      <c r="A76" s="15" t="s">
        <v>59</v>
      </c>
      <c r="B76" s="6" t="s">
        <v>219</v>
      </c>
      <c r="C76" s="6" t="s">
        <v>289</v>
      </c>
      <c r="D76" s="7" t="s">
        <v>632</v>
      </c>
      <c r="E76" s="46">
        <v>763082</v>
      </c>
      <c r="F76" s="47">
        <v>763082</v>
      </c>
    </row>
    <row r="77" spans="1:6" s="9" customFormat="1" ht="15" customHeight="1">
      <c r="A77" s="15" t="s">
        <v>157</v>
      </c>
      <c r="B77" s="6" t="s">
        <v>158</v>
      </c>
      <c r="C77" s="6"/>
      <c r="D77" s="7" t="s">
        <v>633</v>
      </c>
      <c r="E77" s="46">
        <v>756288</v>
      </c>
      <c r="F77" s="47">
        <v>2748288</v>
      </c>
    </row>
    <row r="78" spans="1:6" s="9" customFormat="1" ht="15" customHeight="1">
      <c r="A78" s="15" t="s">
        <v>226</v>
      </c>
      <c r="B78" s="6" t="s">
        <v>227</v>
      </c>
      <c r="C78" s="6"/>
      <c r="D78" s="7" t="s">
        <v>634</v>
      </c>
      <c r="E78" s="46">
        <v>729669</v>
      </c>
      <c r="F78" s="47">
        <v>729669</v>
      </c>
    </row>
    <row r="79" spans="1:6" s="9" customFormat="1" ht="15" customHeight="1">
      <c r="A79" s="15" t="s">
        <v>182</v>
      </c>
      <c r="B79" s="6" t="s">
        <v>183</v>
      </c>
      <c r="C79" s="6" t="s">
        <v>284</v>
      </c>
      <c r="D79" s="7" t="s">
        <v>635</v>
      </c>
      <c r="E79" s="46">
        <v>720200</v>
      </c>
      <c r="F79" s="47">
        <v>720200</v>
      </c>
    </row>
    <row r="80" spans="1:6" s="9" customFormat="1" ht="15" customHeight="1">
      <c r="A80" s="15" t="s">
        <v>161</v>
      </c>
      <c r="B80" s="6" t="s">
        <v>162</v>
      </c>
      <c r="C80" s="6"/>
      <c r="D80" s="7" t="s">
        <v>636</v>
      </c>
      <c r="E80" s="46">
        <v>699887</v>
      </c>
      <c r="F80" s="47">
        <v>714887</v>
      </c>
    </row>
    <row r="81" spans="1:6" s="9" customFormat="1" ht="15" customHeight="1">
      <c r="A81" s="15" t="s">
        <v>178</v>
      </c>
      <c r="B81" s="6" t="s">
        <v>179</v>
      </c>
      <c r="C81" s="6" t="s">
        <v>268</v>
      </c>
      <c r="D81" s="7" t="s">
        <v>637</v>
      </c>
      <c r="E81" s="46">
        <v>698183</v>
      </c>
      <c r="F81" s="47">
        <v>1106183</v>
      </c>
    </row>
    <row r="82" spans="1:6" s="9" customFormat="1" ht="15" customHeight="1">
      <c r="A82" s="15" t="s">
        <v>130</v>
      </c>
      <c r="B82" s="6" t="s">
        <v>131</v>
      </c>
      <c r="C82" s="6" t="s">
        <v>243</v>
      </c>
      <c r="D82" s="7" t="s">
        <v>638</v>
      </c>
      <c r="E82" s="46">
        <v>683520</v>
      </c>
      <c r="F82" s="47">
        <v>1348134</v>
      </c>
    </row>
    <row r="83" spans="1:6" s="9" customFormat="1" ht="15" customHeight="1">
      <c r="A83" s="15" t="s">
        <v>9</v>
      </c>
      <c r="B83" s="6" t="s">
        <v>121</v>
      </c>
      <c r="C83" s="6" t="s">
        <v>260</v>
      </c>
      <c r="D83" s="7" t="s">
        <v>639</v>
      </c>
      <c r="E83" s="46">
        <v>679645</v>
      </c>
      <c r="F83" s="47">
        <v>2672557</v>
      </c>
    </row>
    <row r="84" spans="1:6" s="9" customFormat="1" ht="15" customHeight="1">
      <c r="A84" s="15" t="s">
        <v>139</v>
      </c>
      <c r="B84" s="6" t="s">
        <v>140</v>
      </c>
      <c r="C84" s="6" t="s">
        <v>294</v>
      </c>
      <c r="D84" s="7" t="s">
        <v>640</v>
      </c>
      <c r="E84" s="46">
        <v>636216</v>
      </c>
      <c r="F84" s="47">
        <v>1154348</v>
      </c>
    </row>
    <row r="85" spans="1:6" s="9" customFormat="1" ht="15" customHeight="1">
      <c r="A85" s="15" t="s">
        <v>264</v>
      </c>
      <c r="B85" s="6" t="s">
        <v>265</v>
      </c>
      <c r="C85" s="6"/>
      <c r="D85" s="7" t="s">
        <v>641</v>
      </c>
      <c r="E85" s="46">
        <v>624612</v>
      </c>
      <c r="F85" s="47">
        <v>864612</v>
      </c>
    </row>
    <row r="86" spans="1:6" s="9" customFormat="1" ht="15" customHeight="1">
      <c r="A86" s="15" t="s">
        <v>88</v>
      </c>
      <c r="B86" s="6" t="s">
        <v>89</v>
      </c>
      <c r="C86" s="6" t="s">
        <v>315</v>
      </c>
      <c r="D86" s="7" t="s">
        <v>642</v>
      </c>
      <c r="E86" s="46">
        <v>619489</v>
      </c>
      <c r="F86" s="47">
        <v>1893326</v>
      </c>
    </row>
    <row r="87" spans="1:6" s="9" customFormat="1" ht="15" customHeight="1">
      <c r="A87" s="15" t="s">
        <v>35</v>
      </c>
      <c r="B87" s="6" t="s">
        <v>84</v>
      </c>
      <c r="C87" s="6" t="s">
        <v>287</v>
      </c>
      <c r="D87" s="7" t="s">
        <v>688</v>
      </c>
      <c r="E87" s="46">
        <v>618050</v>
      </c>
      <c r="F87" s="47">
        <v>1990769</v>
      </c>
    </row>
    <row r="88" spans="1:6" s="9" customFormat="1" ht="15" customHeight="1">
      <c r="A88" s="15" t="s">
        <v>47</v>
      </c>
      <c r="B88" s="6" t="s">
        <v>48</v>
      </c>
      <c r="C88" s="6"/>
      <c r="D88" s="7" t="s">
        <v>643</v>
      </c>
      <c r="E88" s="46">
        <v>614876</v>
      </c>
      <c r="F88" s="47">
        <v>614876</v>
      </c>
    </row>
    <row r="89" spans="1:6" s="9" customFormat="1" ht="15" customHeight="1">
      <c r="A89" s="15" t="s">
        <v>205</v>
      </c>
      <c r="B89" s="6" t="s">
        <v>206</v>
      </c>
      <c r="C89" s="6"/>
      <c r="D89" s="7" t="s">
        <v>644</v>
      </c>
      <c r="E89" s="46">
        <v>609600</v>
      </c>
      <c r="F89" s="47">
        <v>7061200</v>
      </c>
    </row>
    <row r="90" spans="1:6" s="9" customFormat="1" ht="15" customHeight="1">
      <c r="A90" s="15" t="s">
        <v>106</v>
      </c>
      <c r="B90" s="6" t="s">
        <v>107</v>
      </c>
      <c r="C90" s="6" t="s">
        <v>305</v>
      </c>
      <c r="D90" s="7" t="s">
        <v>645</v>
      </c>
      <c r="E90" s="46">
        <v>608269</v>
      </c>
      <c r="F90" s="47">
        <v>3844222</v>
      </c>
    </row>
    <row r="91" spans="1:6" s="9" customFormat="1" ht="15" customHeight="1">
      <c r="A91" s="15" t="s">
        <v>85</v>
      </c>
      <c r="B91" s="37" t="s">
        <v>271</v>
      </c>
      <c r="C91" s="37" t="s">
        <v>272</v>
      </c>
      <c r="D91" s="38" t="s">
        <v>689</v>
      </c>
      <c r="E91" s="48">
        <v>594000</v>
      </c>
      <c r="F91" s="47">
        <v>594000</v>
      </c>
    </row>
    <row r="92" spans="1:6" s="9" customFormat="1" ht="15" customHeight="1">
      <c r="A92" s="15" t="s">
        <v>31</v>
      </c>
      <c r="B92" s="6" t="s">
        <v>32</v>
      </c>
      <c r="C92" s="6" t="s">
        <v>279</v>
      </c>
      <c r="D92" s="7" t="s">
        <v>690</v>
      </c>
      <c r="E92" s="46">
        <v>538000</v>
      </c>
      <c r="F92" s="47">
        <v>538000</v>
      </c>
    </row>
    <row r="93" spans="1:6" s="9" customFormat="1" ht="15" customHeight="1">
      <c r="A93" s="15" t="s">
        <v>223</v>
      </c>
      <c r="B93" s="6" t="s">
        <v>224</v>
      </c>
      <c r="C93" s="6"/>
      <c r="D93" s="7" t="s">
        <v>646</v>
      </c>
      <c r="E93" s="46">
        <v>533472</v>
      </c>
      <c r="F93" s="47">
        <v>18892412</v>
      </c>
    </row>
    <row r="94" spans="1:6" s="9" customFormat="1" ht="15" customHeight="1">
      <c r="A94" s="15" t="s">
        <v>222</v>
      </c>
      <c r="B94" s="6" t="s">
        <v>152</v>
      </c>
      <c r="C94" s="6"/>
      <c r="D94" s="7" t="s">
        <v>647</v>
      </c>
      <c r="E94" s="46">
        <v>530377</v>
      </c>
      <c r="F94" s="47">
        <v>530377</v>
      </c>
    </row>
    <row r="95" spans="1:6" s="9" customFormat="1" ht="15" customHeight="1">
      <c r="A95" s="15" t="s">
        <v>66</v>
      </c>
      <c r="B95" s="6" t="s">
        <v>132</v>
      </c>
      <c r="C95" s="6" t="s">
        <v>254</v>
      </c>
      <c r="D95" s="7" t="s">
        <v>648</v>
      </c>
      <c r="E95" s="46">
        <v>522521</v>
      </c>
      <c r="F95" s="47">
        <v>1401161</v>
      </c>
    </row>
    <row r="96" spans="1:6" s="9" customFormat="1" ht="15" customHeight="1">
      <c r="A96" s="15" t="s">
        <v>221</v>
      </c>
      <c r="B96" s="6" t="s">
        <v>141</v>
      </c>
      <c r="C96" s="6" t="s">
        <v>295</v>
      </c>
      <c r="D96" s="7" t="s">
        <v>691</v>
      </c>
      <c r="E96" s="46">
        <v>517891</v>
      </c>
      <c r="F96" s="47">
        <v>517891</v>
      </c>
    </row>
    <row r="97" spans="1:6" s="9" customFormat="1" ht="15" customHeight="1">
      <c r="A97" s="15" t="s">
        <v>146</v>
      </c>
      <c r="B97" s="6" t="s">
        <v>173</v>
      </c>
      <c r="C97" s="6" t="s">
        <v>301</v>
      </c>
      <c r="D97" s="7" t="s">
        <v>649</v>
      </c>
      <c r="E97" s="46">
        <v>469213</v>
      </c>
      <c r="F97" s="47">
        <v>789213</v>
      </c>
    </row>
    <row r="98" spans="1:6" s="9" customFormat="1" ht="15" customHeight="1">
      <c r="A98" s="15" t="s">
        <v>29</v>
      </c>
      <c r="B98" s="6" t="s">
        <v>41</v>
      </c>
      <c r="C98" s="6" t="s">
        <v>278</v>
      </c>
      <c r="D98" s="7" t="s">
        <v>650</v>
      </c>
      <c r="E98" s="49">
        <v>446304</v>
      </c>
      <c r="F98" s="47">
        <v>685380</v>
      </c>
    </row>
    <row r="99" spans="1:6" s="9" customFormat="1" ht="15" customHeight="1">
      <c r="A99" s="15" t="s">
        <v>109</v>
      </c>
      <c r="B99" s="6" t="s">
        <v>160</v>
      </c>
      <c r="C99" s="6"/>
      <c r="D99" s="7" t="s">
        <v>651</v>
      </c>
      <c r="E99" s="46">
        <v>433295</v>
      </c>
      <c r="F99" s="47">
        <v>2138237</v>
      </c>
    </row>
    <row r="100" spans="1:6" s="9" customFormat="1" ht="15" customHeight="1">
      <c r="A100" s="15" t="s">
        <v>74</v>
      </c>
      <c r="B100" s="6" t="s">
        <v>75</v>
      </c>
      <c r="C100" s="6"/>
      <c r="D100" s="7" t="s">
        <v>692</v>
      </c>
      <c r="E100" s="46">
        <v>395532</v>
      </c>
      <c r="F100" s="47">
        <v>2119068</v>
      </c>
    </row>
    <row r="101" spans="1:6" s="9" customFormat="1" ht="15" customHeight="1">
      <c r="A101" s="15" t="s">
        <v>180</v>
      </c>
      <c r="B101" s="6" t="s">
        <v>181</v>
      </c>
      <c r="C101" s="6" t="s">
        <v>281</v>
      </c>
      <c r="D101" s="7" t="s">
        <v>652</v>
      </c>
      <c r="E101" s="46">
        <v>374440</v>
      </c>
      <c r="F101" s="47">
        <v>1453368</v>
      </c>
    </row>
    <row r="102" spans="1:6" s="9" customFormat="1" ht="15" customHeight="1">
      <c r="A102" s="15" t="s">
        <v>9</v>
      </c>
      <c r="B102" s="6" t="s">
        <v>10</v>
      </c>
      <c r="C102" s="6"/>
      <c r="D102" s="7" t="s">
        <v>653</v>
      </c>
      <c r="E102" s="46">
        <v>355146</v>
      </c>
      <c r="F102" s="47">
        <v>4923340</v>
      </c>
    </row>
    <row r="103" spans="1:6" s="9" customFormat="1" ht="15" customHeight="1">
      <c r="A103" s="15" t="s">
        <v>80</v>
      </c>
      <c r="B103" s="6" t="s">
        <v>81</v>
      </c>
      <c r="C103" s="6" t="s">
        <v>297</v>
      </c>
      <c r="D103" s="7" t="s">
        <v>654</v>
      </c>
      <c r="E103" s="46">
        <v>319680</v>
      </c>
      <c r="F103" s="47">
        <v>319680</v>
      </c>
    </row>
    <row r="104" spans="1:6" s="9" customFormat="1" ht="15" customHeight="1">
      <c r="A104" s="15" t="s">
        <v>114</v>
      </c>
      <c r="B104" s="7" t="s">
        <v>299</v>
      </c>
      <c r="C104" s="6"/>
      <c r="D104" s="7" t="s">
        <v>655</v>
      </c>
      <c r="E104" s="46">
        <v>283885</v>
      </c>
      <c r="F104" s="54">
        <v>283885</v>
      </c>
    </row>
    <row r="105" spans="1:6" s="9" customFormat="1" ht="15" customHeight="1">
      <c r="A105" s="15" t="s">
        <v>153</v>
      </c>
      <c r="B105" s="6" t="s">
        <v>154</v>
      </c>
      <c r="C105" s="6" t="s">
        <v>308</v>
      </c>
      <c r="D105" s="7" t="s">
        <v>693</v>
      </c>
      <c r="E105" s="46">
        <v>264000</v>
      </c>
      <c r="F105" s="47">
        <v>388452</v>
      </c>
    </row>
    <row r="106" spans="1:6" s="9" customFormat="1" ht="15" customHeight="1">
      <c r="A106" s="15" t="s">
        <v>176</v>
      </c>
      <c r="B106" s="6" t="s">
        <v>177</v>
      </c>
      <c r="C106" s="6"/>
      <c r="D106" s="7" t="s">
        <v>656</v>
      </c>
      <c r="E106" s="46">
        <v>264000</v>
      </c>
      <c r="F106" s="47">
        <v>264000</v>
      </c>
    </row>
    <row r="107" spans="1:6" s="9" customFormat="1" ht="15" customHeight="1">
      <c r="A107" s="15" t="s">
        <v>66</v>
      </c>
      <c r="B107" s="6" t="s">
        <v>67</v>
      </c>
      <c r="C107" s="6"/>
      <c r="D107" s="10" t="s">
        <v>694</v>
      </c>
      <c r="E107" s="46">
        <v>259560</v>
      </c>
      <c r="F107" s="47">
        <v>259560</v>
      </c>
    </row>
    <row r="108" spans="1:6" s="9" customFormat="1" ht="15" customHeight="1">
      <c r="A108" s="15" t="s">
        <v>78</v>
      </c>
      <c r="B108" s="6" t="s">
        <v>79</v>
      </c>
      <c r="C108" s="6" t="s">
        <v>296</v>
      </c>
      <c r="D108" s="7" t="s">
        <v>657</v>
      </c>
      <c r="E108" s="46">
        <v>246812</v>
      </c>
      <c r="F108" s="47">
        <v>247618</v>
      </c>
    </row>
    <row r="109" spans="1:6" s="9" customFormat="1" ht="15" customHeight="1">
      <c r="A109" s="15" t="s">
        <v>111</v>
      </c>
      <c r="B109" s="6" t="s">
        <v>79</v>
      </c>
      <c r="C109" s="6" t="s">
        <v>283</v>
      </c>
      <c r="D109" s="7" t="s">
        <v>695</v>
      </c>
      <c r="E109" s="46">
        <v>241464</v>
      </c>
      <c r="F109" s="47">
        <v>241464</v>
      </c>
    </row>
    <row r="110" spans="1:6" s="9" customFormat="1" ht="15" customHeight="1">
      <c r="A110" s="15" t="s">
        <v>163</v>
      </c>
      <c r="B110" s="6" t="s">
        <v>164</v>
      </c>
      <c r="C110" s="6"/>
      <c r="D110" s="7" t="s">
        <v>696</v>
      </c>
      <c r="E110" s="46">
        <v>234744</v>
      </c>
      <c r="F110" s="47">
        <v>3836982</v>
      </c>
    </row>
    <row r="111" spans="1:6" s="9" customFormat="1" ht="15" customHeight="1">
      <c r="A111" s="15" t="s">
        <v>118</v>
      </c>
      <c r="B111" s="6" t="s">
        <v>119</v>
      </c>
      <c r="C111" s="6" t="s">
        <v>233</v>
      </c>
      <c r="D111" s="7" t="s">
        <v>697</v>
      </c>
      <c r="E111" s="46">
        <v>178191</v>
      </c>
      <c r="F111" s="47">
        <v>178191</v>
      </c>
    </row>
    <row r="112" spans="1:6" s="9" customFormat="1" ht="15" customHeight="1">
      <c r="A112" s="15" t="s">
        <v>171</v>
      </c>
      <c r="B112" s="6" t="s">
        <v>172</v>
      </c>
      <c r="C112" s="6" t="s">
        <v>314</v>
      </c>
      <c r="D112" s="7" t="s">
        <v>658</v>
      </c>
      <c r="E112" s="46">
        <v>176116</v>
      </c>
      <c r="F112" s="47">
        <v>9915223</v>
      </c>
    </row>
    <row r="113" spans="1:6" s="9" customFormat="1" ht="15" customHeight="1">
      <c r="A113" s="15" t="s">
        <v>142</v>
      </c>
      <c r="B113" s="6" t="s">
        <v>143</v>
      </c>
      <c r="C113" s="6"/>
      <c r="D113" s="7" t="s">
        <v>659</v>
      </c>
      <c r="E113" s="46">
        <v>132000</v>
      </c>
      <c r="F113" s="47">
        <v>19276554</v>
      </c>
    </row>
    <row r="114" spans="1:6" s="9" customFormat="1" ht="15" customHeight="1">
      <c r="A114" s="15" t="s">
        <v>120</v>
      </c>
      <c r="B114" s="6" t="s">
        <v>122</v>
      </c>
      <c r="C114" s="6" t="s">
        <v>235</v>
      </c>
      <c r="D114" s="7" t="s">
        <v>660</v>
      </c>
      <c r="E114" s="46">
        <v>41800</v>
      </c>
      <c r="F114" s="47">
        <v>1703944</v>
      </c>
    </row>
    <row r="115" spans="1:6" s="9" customFormat="1" ht="15" customHeight="1">
      <c r="A115" s="15" t="s">
        <v>0</v>
      </c>
      <c r="B115" s="6" t="s">
        <v>1</v>
      </c>
      <c r="C115" s="6" t="s">
        <v>320</v>
      </c>
      <c r="D115" s="7" t="s">
        <v>661</v>
      </c>
      <c r="E115" s="46">
        <v>0</v>
      </c>
      <c r="F115" s="47">
        <v>19026112</v>
      </c>
    </row>
    <row r="116" spans="1:6" s="9" customFormat="1" ht="15" customHeight="1">
      <c r="A116" s="15" t="s">
        <v>82</v>
      </c>
      <c r="B116" s="6" t="s">
        <v>104</v>
      </c>
      <c r="C116" s="6"/>
      <c r="D116" s="7" t="s">
        <v>662</v>
      </c>
      <c r="E116" s="46">
        <v>0</v>
      </c>
      <c r="F116" s="47">
        <v>8212210</v>
      </c>
    </row>
    <row r="117" spans="1:6" s="9" customFormat="1" ht="15" customHeight="1">
      <c r="A117" s="15" t="s">
        <v>108</v>
      </c>
      <c r="B117" s="6" t="s">
        <v>207</v>
      </c>
      <c r="C117" s="6"/>
      <c r="D117" s="7" t="s">
        <v>698</v>
      </c>
      <c r="E117" s="46">
        <v>0</v>
      </c>
      <c r="F117" s="47">
        <v>2332777</v>
      </c>
    </row>
    <row r="118" spans="1:6" s="9" customFormat="1" ht="15" customHeight="1">
      <c r="A118" s="15" t="s">
        <v>203</v>
      </c>
      <c r="B118" s="6" t="s">
        <v>204</v>
      </c>
      <c r="C118" s="6"/>
      <c r="D118" s="7" t="s">
        <v>663</v>
      </c>
      <c r="E118" s="46">
        <v>0</v>
      </c>
      <c r="F118" s="47">
        <v>1381270</v>
      </c>
    </row>
    <row r="119" spans="1:6" s="9" customFormat="1" ht="15" customHeight="1">
      <c r="A119" s="15" t="s">
        <v>210</v>
      </c>
      <c r="B119" s="6" t="s">
        <v>211</v>
      </c>
      <c r="C119" s="6"/>
      <c r="D119" s="7" t="s">
        <v>699</v>
      </c>
      <c r="E119" s="46">
        <v>0</v>
      </c>
      <c r="F119" s="47">
        <v>857852</v>
      </c>
    </row>
    <row r="120" spans="1:6" ht="15">
      <c r="A120" s="12"/>
      <c r="B120" s="12"/>
      <c r="C120" s="12"/>
      <c r="D120" s="12"/>
      <c r="E120" s="12"/>
      <c r="F120" s="35">
        <f>SUM(F3:F119)</f>
        <v>404382139</v>
      </c>
    </row>
    <row r="121" spans="1:5" ht="15">
      <c r="A121" s="13" t="s">
        <v>215</v>
      </c>
      <c r="B121" s="4"/>
      <c r="C121" s="4"/>
      <c r="D121" s="4"/>
      <c r="E121" s="4"/>
    </row>
    <row r="122" spans="1:5" ht="15">
      <c r="A122" s="14" t="s">
        <v>214</v>
      </c>
      <c r="B122" s="4"/>
      <c r="C122" s="4"/>
      <c r="D122" s="4"/>
      <c r="E122" s="4"/>
    </row>
    <row r="123" spans="1:5" ht="15">
      <c r="A123" s="4"/>
      <c r="B123" s="4"/>
      <c r="C123" s="4"/>
      <c r="D123" s="4"/>
      <c r="E123" s="4"/>
    </row>
    <row r="124" spans="1:5" ht="15">
      <c r="A124" s="4" t="s">
        <v>577</v>
      </c>
      <c r="B124" s="4"/>
      <c r="C124" s="4"/>
      <c r="D124" s="4"/>
      <c r="E124" s="4"/>
    </row>
    <row r="125" spans="1:5" ht="15">
      <c r="A125" s="4"/>
      <c r="B125" s="4"/>
      <c r="C125" s="4"/>
      <c r="D125" s="4"/>
      <c r="E125" s="4"/>
    </row>
    <row r="126" spans="1:5" ht="15">
      <c r="A126" s="4"/>
      <c r="B126" s="4"/>
      <c r="C126" s="4"/>
      <c r="D126" s="4"/>
      <c r="E126" s="4"/>
    </row>
    <row r="127" spans="1:5" ht="15">
      <c r="A127" s="4"/>
      <c r="B127" s="4"/>
      <c r="C127" s="4"/>
      <c r="D127" s="4"/>
      <c r="E127" s="4"/>
    </row>
    <row r="128" spans="1:5" ht="15">
      <c r="A128" s="4"/>
      <c r="B128" s="4"/>
      <c r="C128" s="4"/>
      <c r="D128" s="4"/>
      <c r="E128" s="4"/>
    </row>
    <row r="129" spans="1:5" ht="15">
      <c r="A129" s="4"/>
      <c r="B129" s="4"/>
      <c r="C129" s="4"/>
      <c r="D129" s="4"/>
      <c r="E129" s="4"/>
    </row>
    <row r="130" spans="1:5" ht="15">
      <c r="A130" s="4"/>
      <c r="B130" s="4"/>
      <c r="C130" s="4"/>
      <c r="D130" s="4"/>
      <c r="E130" s="4"/>
    </row>
    <row r="131" spans="1:5" ht="15">
      <c r="A131" s="4"/>
      <c r="B131" s="4"/>
      <c r="C131" s="4"/>
      <c r="D131" s="4"/>
      <c r="E131" s="4"/>
    </row>
    <row r="132" spans="1:5" ht="15">
      <c r="A132" s="4"/>
      <c r="B132" s="4"/>
      <c r="C132" s="4"/>
      <c r="D132" s="4"/>
      <c r="E132" s="4"/>
    </row>
    <row r="133" spans="1:5" ht="15">
      <c r="A133" s="4"/>
      <c r="B133" s="4"/>
      <c r="C133" s="4"/>
      <c r="D133" s="4"/>
      <c r="E133" s="4"/>
    </row>
    <row r="134" spans="1:5" ht="15">
      <c r="A134" s="4"/>
      <c r="B134" s="4"/>
      <c r="C134" s="4"/>
      <c r="D134" s="4"/>
      <c r="E134" s="4"/>
    </row>
    <row r="135" spans="1:5" ht="15">
      <c r="A135" s="4"/>
      <c r="B135" s="4"/>
      <c r="C135" s="4"/>
      <c r="D135" s="4"/>
      <c r="E135" s="4"/>
    </row>
    <row r="136" spans="1:5" ht="15">
      <c r="A136" s="4"/>
      <c r="B136" s="4"/>
      <c r="C136" s="4"/>
      <c r="D136" s="4"/>
      <c r="E136" s="4"/>
    </row>
    <row r="137" spans="1:5" ht="15">
      <c r="A137" s="4"/>
      <c r="B137" s="4"/>
      <c r="C137" s="4"/>
      <c r="D137" s="4"/>
      <c r="E137" s="4"/>
    </row>
    <row r="138" spans="1:5" ht="15">
      <c r="A138" s="4"/>
      <c r="B138" s="4"/>
      <c r="C138" s="4"/>
      <c r="D138" s="4"/>
      <c r="E138" s="4"/>
    </row>
    <row r="139" spans="1:5" ht="15">
      <c r="A139" s="4"/>
      <c r="B139" s="4"/>
      <c r="C139" s="4"/>
      <c r="D139" s="4"/>
      <c r="E139" s="4"/>
    </row>
    <row r="140" spans="1:5" ht="15">
      <c r="A140" s="4"/>
      <c r="B140" s="4"/>
      <c r="C140" s="4"/>
      <c r="D140" s="4"/>
      <c r="E140" s="4"/>
    </row>
    <row r="141" spans="1:5" ht="15">
      <c r="A141" s="4"/>
      <c r="B141" s="4"/>
      <c r="C141" s="4"/>
      <c r="D141" s="4"/>
      <c r="E141" s="4"/>
    </row>
    <row r="142" spans="1:5" ht="15">
      <c r="A142" s="4"/>
      <c r="B142" s="4"/>
      <c r="C142" s="4"/>
      <c r="D142" s="4"/>
      <c r="E142" s="4"/>
    </row>
    <row r="143" spans="1:5" ht="15">
      <c r="A143" s="4"/>
      <c r="B143" s="4"/>
      <c r="C143" s="4"/>
      <c r="D143" s="4"/>
      <c r="E143" s="4"/>
    </row>
    <row r="144" spans="1:5" ht="15">
      <c r="A144" s="4"/>
      <c r="B144" s="4"/>
      <c r="C144" s="4"/>
      <c r="D144" s="4"/>
      <c r="E144" s="4"/>
    </row>
    <row r="145" spans="1:5" ht="15">
      <c r="A145" s="4"/>
      <c r="B145" s="4"/>
      <c r="C145" s="4"/>
      <c r="D145" s="4"/>
      <c r="E145" s="4"/>
    </row>
    <row r="146" spans="1:5" ht="15">
      <c r="A146" s="4"/>
      <c r="B146" s="4"/>
      <c r="C146" s="4"/>
      <c r="D146" s="4"/>
      <c r="E146" s="4"/>
    </row>
    <row r="147" spans="1:5" ht="15">
      <c r="A147" s="4"/>
      <c r="B147" s="4"/>
      <c r="C147" s="4"/>
      <c r="D147" s="4"/>
      <c r="E147" s="4"/>
    </row>
    <row r="148" spans="1:5" ht="15">
      <c r="A148" s="4"/>
      <c r="B148" s="4"/>
      <c r="C148" s="4"/>
      <c r="D148" s="4"/>
      <c r="E148" s="4"/>
    </row>
    <row r="149" spans="1:5" ht="15">
      <c r="A149" s="4"/>
      <c r="B149" s="4"/>
      <c r="C149" s="4"/>
      <c r="D149" s="4"/>
      <c r="E149" s="4"/>
    </row>
    <row r="150" spans="1:5" ht="15">
      <c r="A150" s="4"/>
      <c r="B150" s="4"/>
      <c r="C150" s="4"/>
      <c r="D150" s="4"/>
      <c r="E150" s="4"/>
    </row>
    <row r="151" spans="1:5" ht="15">
      <c r="A151" s="4"/>
      <c r="B151" s="4"/>
      <c r="C151" s="4"/>
      <c r="D151" s="4"/>
      <c r="E151" s="4"/>
    </row>
    <row r="152" spans="1:5" ht="15">
      <c r="A152" s="4"/>
      <c r="B152" s="4"/>
      <c r="C152" s="4"/>
      <c r="D152" s="4"/>
      <c r="E152" s="4"/>
    </row>
    <row r="153" spans="1:5" ht="15">
      <c r="A153" s="4"/>
      <c r="B153" s="4"/>
      <c r="C153" s="4"/>
      <c r="D153" s="4"/>
      <c r="E153" s="4"/>
    </row>
    <row r="154" spans="1:5" ht="15">
      <c r="A154" s="4"/>
      <c r="B154" s="4"/>
      <c r="C154" s="4"/>
      <c r="D154" s="4"/>
      <c r="E154" s="4"/>
    </row>
    <row r="155" spans="1:5" ht="15">
      <c r="A155" s="4"/>
      <c r="B155" s="4"/>
      <c r="C155" s="4"/>
      <c r="D155" s="4"/>
      <c r="E155" s="4"/>
    </row>
    <row r="156" spans="1:5" ht="15">
      <c r="A156" s="4"/>
      <c r="B156" s="4"/>
      <c r="C156" s="4"/>
      <c r="D156" s="4"/>
      <c r="E156" s="4"/>
    </row>
    <row r="157" spans="1:5" ht="15">
      <c r="A157" s="4"/>
      <c r="B157" s="4"/>
      <c r="C157" s="4"/>
      <c r="D157" s="4"/>
      <c r="E157" s="4"/>
    </row>
    <row r="158" spans="1:5" ht="15">
      <c r="A158" s="4"/>
      <c r="B158" s="4"/>
      <c r="C158" s="4"/>
      <c r="D158" s="4"/>
      <c r="E158" s="4"/>
    </row>
    <row r="159" spans="1:5" ht="15">
      <c r="A159" s="4"/>
      <c r="B159" s="4"/>
      <c r="C159" s="4"/>
      <c r="D159" s="4"/>
      <c r="E159" s="4"/>
    </row>
    <row r="160" spans="1:5" ht="15">
      <c r="A160" s="4"/>
      <c r="B160" s="4"/>
      <c r="C160" s="4"/>
      <c r="D160" s="4"/>
      <c r="E160" s="4"/>
    </row>
    <row r="161" spans="1:5" ht="15">
      <c r="A161" s="4"/>
      <c r="B161" s="4"/>
      <c r="C161" s="4"/>
      <c r="D161" s="4"/>
      <c r="E161" s="4"/>
    </row>
    <row r="162" spans="1:5" ht="15">
      <c r="A162" s="4"/>
      <c r="B162" s="4"/>
      <c r="C162" s="4"/>
      <c r="D162" s="4"/>
      <c r="E162" s="4"/>
    </row>
    <row r="163" spans="1:5" ht="15">
      <c r="A163" s="4"/>
      <c r="B163" s="4"/>
      <c r="C163" s="4"/>
      <c r="D163" s="4"/>
      <c r="E163" s="4"/>
    </row>
    <row r="164" spans="1:5" ht="15">
      <c r="A164" s="4"/>
      <c r="B164" s="4"/>
      <c r="C164" s="4"/>
      <c r="D164" s="4"/>
      <c r="E164" s="4"/>
    </row>
    <row r="165" spans="1:5" ht="15">
      <c r="A165" s="4"/>
      <c r="B165" s="4"/>
      <c r="C165" s="4"/>
      <c r="D165" s="4"/>
      <c r="E165" s="4"/>
    </row>
    <row r="166" spans="1:5" ht="15">
      <c r="A166" s="4"/>
      <c r="B166" s="4"/>
      <c r="C166" s="4"/>
      <c r="D166" s="4"/>
      <c r="E166" s="4"/>
    </row>
    <row r="167" spans="1:5" ht="15">
      <c r="A167" s="4"/>
      <c r="B167" s="4"/>
      <c r="C167" s="4"/>
      <c r="D167" s="4"/>
      <c r="E167" s="4"/>
    </row>
    <row r="168" spans="1:5" ht="15">
      <c r="A168" s="4"/>
      <c r="B168" s="4"/>
      <c r="C168" s="4"/>
      <c r="D168" s="4"/>
      <c r="E168" s="4"/>
    </row>
    <row r="169" spans="1:5" ht="15">
      <c r="A169" s="4"/>
      <c r="B169" s="4"/>
      <c r="C169" s="4"/>
      <c r="D169" s="4"/>
      <c r="E169" s="4"/>
    </row>
    <row r="170" spans="1:5" ht="15">
      <c r="A170" s="4"/>
      <c r="B170" s="4"/>
      <c r="C170" s="4"/>
      <c r="D170" s="4"/>
      <c r="E170" s="4"/>
    </row>
    <row r="171" spans="1:5" ht="15">
      <c r="A171" s="4"/>
      <c r="B171" s="4"/>
      <c r="C171" s="4"/>
      <c r="D171" s="4"/>
      <c r="E171" s="4"/>
    </row>
    <row r="172" spans="1:5" ht="15">
      <c r="A172" s="4"/>
      <c r="B172" s="4"/>
      <c r="C172" s="4"/>
      <c r="D172" s="4"/>
      <c r="E172" s="4"/>
    </row>
    <row r="173" spans="1:5" ht="15">
      <c r="A173" s="4"/>
      <c r="B173" s="4"/>
      <c r="C173" s="4"/>
      <c r="D173" s="4"/>
      <c r="E173" s="4"/>
    </row>
    <row r="174" spans="1:5" ht="15">
      <c r="A174" s="4"/>
      <c r="B174" s="4"/>
      <c r="C174" s="4"/>
      <c r="D174" s="4"/>
      <c r="E174" s="4"/>
    </row>
    <row r="175" spans="1:5" ht="15">
      <c r="A175" s="4"/>
      <c r="B175" s="4"/>
      <c r="C175" s="4"/>
      <c r="D175" s="4"/>
      <c r="E175" s="4"/>
    </row>
    <row r="176" spans="1:5" ht="15">
      <c r="A176" s="4"/>
      <c r="B176" s="4"/>
      <c r="C176" s="4"/>
      <c r="D176" s="4"/>
      <c r="E176" s="4"/>
    </row>
    <row r="177" spans="1:5" ht="15">
      <c r="A177" s="4"/>
      <c r="B177" s="4"/>
      <c r="C177" s="4"/>
      <c r="D177" s="4"/>
      <c r="E177" s="4"/>
    </row>
    <row r="178" spans="1:5" ht="15">
      <c r="A178" s="4"/>
      <c r="B178" s="4"/>
      <c r="C178" s="4"/>
      <c r="D178" s="4"/>
      <c r="E178" s="4"/>
    </row>
    <row r="179" spans="1:5" ht="15">
      <c r="A179" s="4"/>
      <c r="B179" s="4"/>
      <c r="C179" s="4"/>
      <c r="D179" s="4"/>
      <c r="E179" s="4"/>
    </row>
    <row r="180" spans="1:5" ht="15">
      <c r="A180" s="4"/>
      <c r="B180" s="4"/>
      <c r="C180" s="4"/>
      <c r="D180" s="4"/>
      <c r="E180" s="4"/>
    </row>
    <row r="181" spans="1:5" ht="15">
      <c r="A181" s="4"/>
      <c r="B181" s="4"/>
      <c r="C181" s="4"/>
      <c r="D181" s="4"/>
      <c r="E181" s="4"/>
    </row>
    <row r="182" spans="1:5" ht="15">
      <c r="A182" s="4"/>
      <c r="B182" s="4"/>
      <c r="C182" s="4"/>
      <c r="D182" s="4"/>
      <c r="E182" s="4"/>
    </row>
    <row r="183" spans="1:5" ht="15">
      <c r="A183" s="4"/>
      <c r="B183" s="4"/>
      <c r="C183" s="4"/>
      <c r="D183" s="4"/>
      <c r="E183" s="4"/>
    </row>
    <row r="184" spans="1:5" ht="15">
      <c r="A184" s="4"/>
      <c r="B184" s="4"/>
      <c r="C184" s="4"/>
      <c r="D184" s="4"/>
      <c r="E184" s="4"/>
    </row>
    <row r="185" spans="1:5" ht="15">
      <c r="A185" s="4"/>
      <c r="B185" s="4"/>
      <c r="C185" s="4"/>
      <c r="D185" s="4"/>
      <c r="E185" s="4"/>
    </row>
    <row r="186" spans="1:5" ht="15">
      <c r="A186" s="4"/>
      <c r="B186" s="4"/>
      <c r="C186" s="4"/>
      <c r="D186" s="4"/>
      <c r="E186" s="4"/>
    </row>
    <row r="187" spans="1:5" ht="15">
      <c r="A187" s="4"/>
      <c r="B187" s="4"/>
      <c r="C187" s="4"/>
      <c r="D187" s="4"/>
      <c r="E187" s="4"/>
    </row>
    <row r="188" spans="1:5" ht="15">
      <c r="A188" s="4"/>
      <c r="B188" s="4"/>
      <c r="C188" s="4"/>
      <c r="D188" s="4"/>
      <c r="E188" s="4"/>
    </row>
    <row r="189" spans="1:5" ht="15">
      <c r="A189" s="4"/>
      <c r="B189" s="4"/>
      <c r="C189" s="4"/>
      <c r="D189" s="4"/>
      <c r="E189" s="4"/>
    </row>
    <row r="190" spans="1:5" ht="15">
      <c r="A190" s="4"/>
      <c r="B190" s="4"/>
      <c r="C190" s="4"/>
      <c r="D190" s="4"/>
      <c r="E190" s="4"/>
    </row>
    <row r="191" spans="1:5" ht="15">
      <c r="A191" s="4"/>
      <c r="B191" s="4"/>
      <c r="C191" s="4"/>
      <c r="D191" s="4"/>
      <c r="E191" s="4"/>
    </row>
    <row r="192" spans="1:5" ht="15">
      <c r="A192" s="4"/>
      <c r="B192" s="4"/>
      <c r="C192" s="4"/>
      <c r="D192" s="4"/>
      <c r="E192" s="4"/>
    </row>
    <row r="193" spans="1:5" ht="15">
      <c r="A193" s="4"/>
      <c r="B193" s="4"/>
      <c r="C193" s="4"/>
      <c r="D193" s="4"/>
      <c r="E193" s="4"/>
    </row>
    <row r="194" spans="1:5" ht="15">
      <c r="A194" s="4"/>
      <c r="B194" s="4"/>
      <c r="C194" s="4"/>
      <c r="D194" s="4"/>
      <c r="E194" s="4"/>
    </row>
    <row r="195" spans="1:5" ht="15">
      <c r="A195" s="4"/>
      <c r="B195" s="4"/>
      <c r="C195" s="4"/>
      <c r="D195" s="4"/>
      <c r="E195" s="4"/>
    </row>
    <row r="196" spans="1:5" ht="15">
      <c r="A196" s="4"/>
      <c r="B196" s="4"/>
      <c r="C196" s="4"/>
      <c r="D196" s="4"/>
      <c r="E196" s="4"/>
    </row>
    <row r="197" spans="1:5" ht="15">
      <c r="A197" s="4"/>
      <c r="B197" s="4"/>
      <c r="C197" s="4"/>
      <c r="D197" s="4"/>
      <c r="E197" s="4"/>
    </row>
    <row r="198" spans="1:5" ht="15">
      <c r="A198" s="4"/>
      <c r="B198" s="4"/>
      <c r="C198" s="4"/>
      <c r="D198" s="4"/>
      <c r="E198" s="4"/>
    </row>
    <row r="199" spans="1:5" ht="15">
      <c r="A199" s="4"/>
      <c r="B199" s="4"/>
      <c r="C199" s="4"/>
      <c r="D199" s="4"/>
      <c r="E199" s="4"/>
    </row>
    <row r="200" spans="1:5" ht="15">
      <c r="A200" s="4"/>
      <c r="B200" s="4"/>
      <c r="C200" s="4"/>
      <c r="D200" s="4"/>
      <c r="E200" s="4"/>
    </row>
    <row r="201" spans="1:5" ht="15">
      <c r="A201" s="4"/>
      <c r="B201" s="4"/>
      <c r="C201" s="4"/>
      <c r="D201" s="4"/>
      <c r="E201" s="4"/>
    </row>
    <row r="202" spans="1:5" ht="15">
      <c r="A202" s="4"/>
      <c r="B202" s="4"/>
      <c r="C202" s="4"/>
      <c r="D202" s="4"/>
      <c r="E202" s="4"/>
    </row>
    <row r="203" spans="1:5" ht="15">
      <c r="A203" s="4"/>
      <c r="B203" s="4"/>
      <c r="C203" s="4"/>
      <c r="D203" s="4"/>
      <c r="E203" s="4"/>
    </row>
    <row r="204" spans="1:5" ht="15">
      <c r="A204" s="4"/>
      <c r="B204" s="4"/>
      <c r="C204" s="4"/>
      <c r="D204" s="4"/>
      <c r="E204" s="4"/>
    </row>
    <row r="205" spans="1:5" ht="15">
      <c r="A205" s="4"/>
      <c r="B205" s="4"/>
      <c r="C205" s="4"/>
      <c r="D205" s="4"/>
      <c r="E205" s="4"/>
    </row>
    <row r="206" spans="1:5" ht="15">
      <c r="A206" s="4"/>
      <c r="B206" s="4"/>
      <c r="C206" s="4"/>
      <c r="D206" s="4"/>
      <c r="E206" s="4"/>
    </row>
    <row r="207" spans="1:5" ht="15">
      <c r="A207" s="4"/>
      <c r="B207" s="4"/>
      <c r="C207" s="4"/>
      <c r="D207" s="4"/>
      <c r="E207" s="4"/>
    </row>
    <row r="208" spans="1:5" ht="15">
      <c r="A208" s="4"/>
      <c r="B208" s="4"/>
      <c r="C208" s="4"/>
      <c r="D208" s="4"/>
      <c r="E208" s="4"/>
    </row>
    <row r="209" spans="1:5" ht="15">
      <c r="A209" s="4"/>
      <c r="B209" s="4"/>
      <c r="C209" s="4"/>
      <c r="D209" s="4"/>
      <c r="E209" s="4"/>
    </row>
    <row r="210" spans="1:5" ht="15">
      <c r="A210" s="4"/>
      <c r="B210" s="4"/>
      <c r="C210" s="4"/>
      <c r="D210" s="4"/>
      <c r="E210" s="4"/>
    </row>
    <row r="211" spans="1:5" ht="15">
      <c r="A211" s="4"/>
      <c r="B211" s="4"/>
      <c r="C211" s="4"/>
      <c r="D211" s="4"/>
      <c r="E211" s="4"/>
    </row>
    <row r="212" spans="1:5" ht="15">
      <c r="A212" s="4"/>
      <c r="B212" s="4"/>
      <c r="C212" s="4"/>
      <c r="D212" s="4"/>
      <c r="E212" s="4"/>
    </row>
    <row r="213" spans="1:5" ht="15">
      <c r="A213" s="4"/>
      <c r="B213" s="4"/>
      <c r="C213" s="4"/>
      <c r="D213" s="4"/>
      <c r="E213" s="4"/>
    </row>
    <row r="214" spans="1:5" ht="15">
      <c r="A214" s="4"/>
      <c r="B214" s="4"/>
      <c r="C214" s="4"/>
      <c r="D214" s="4"/>
      <c r="E214" s="4"/>
    </row>
    <row r="215" spans="1:5" ht="15">
      <c r="A215" s="4"/>
      <c r="B215" s="4"/>
      <c r="C215" s="4"/>
      <c r="D215" s="4"/>
      <c r="E215" s="4"/>
    </row>
    <row r="216" spans="1:5" ht="15">
      <c r="A216" s="4"/>
      <c r="B216" s="4"/>
      <c r="C216" s="4"/>
      <c r="D216" s="4"/>
      <c r="E216" s="4"/>
    </row>
    <row r="217" spans="1:5" ht="15">
      <c r="A217" s="4"/>
      <c r="B217" s="4"/>
      <c r="C217" s="4"/>
      <c r="D217" s="4"/>
      <c r="E217" s="4"/>
    </row>
    <row r="218" spans="1:5" ht="15">
      <c r="A218" s="4"/>
      <c r="B218" s="4"/>
      <c r="C218" s="4"/>
      <c r="D218" s="4"/>
      <c r="E218" s="4"/>
    </row>
    <row r="219" spans="1:5" ht="15">
      <c r="A219" s="4"/>
      <c r="B219" s="4"/>
      <c r="C219" s="4"/>
      <c r="D219" s="4"/>
      <c r="E219" s="4"/>
    </row>
    <row r="220" spans="1:5" ht="15">
      <c r="A220" s="4"/>
      <c r="B220" s="4"/>
      <c r="C220" s="4"/>
      <c r="D220" s="4"/>
      <c r="E220" s="4"/>
    </row>
    <row r="221" spans="1:5" ht="15">
      <c r="A221" s="4"/>
      <c r="B221" s="4"/>
      <c r="C221" s="4"/>
      <c r="D221" s="4"/>
      <c r="E221" s="4"/>
    </row>
    <row r="222" spans="1:5" ht="15">
      <c r="A222" s="4"/>
      <c r="B222" s="4"/>
      <c r="C222" s="4"/>
      <c r="D222" s="4"/>
      <c r="E222" s="4"/>
    </row>
    <row r="223" spans="1:5" ht="15">
      <c r="A223" s="4"/>
      <c r="B223" s="4"/>
      <c r="C223" s="4"/>
      <c r="D223" s="4"/>
      <c r="E223" s="4"/>
    </row>
    <row r="224" spans="1:5" ht="15">
      <c r="A224" s="4"/>
      <c r="B224" s="4"/>
      <c r="C224" s="4"/>
      <c r="D224" s="4"/>
      <c r="E224" s="4"/>
    </row>
    <row r="225" spans="1:5" ht="15">
      <c r="A225" s="4"/>
      <c r="B225" s="4"/>
      <c r="C225" s="4"/>
      <c r="D225" s="4"/>
      <c r="E225" s="4"/>
    </row>
    <row r="226" spans="1:5" ht="15">
      <c r="A226" s="4"/>
      <c r="B226" s="4"/>
      <c r="C226" s="4"/>
      <c r="D226" s="4"/>
      <c r="E226" s="4"/>
    </row>
    <row r="227" spans="1:5" ht="15">
      <c r="A227" s="4"/>
      <c r="B227" s="4"/>
      <c r="C227" s="4"/>
      <c r="D227" s="4"/>
      <c r="E227" s="4"/>
    </row>
    <row r="228" spans="1:5" ht="15">
      <c r="A228" s="4"/>
      <c r="B228" s="4"/>
      <c r="C228" s="4"/>
      <c r="D228" s="4"/>
      <c r="E228" s="4"/>
    </row>
    <row r="229" spans="1:5" ht="15">
      <c r="A229" s="4"/>
      <c r="B229" s="4"/>
      <c r="C229" s="4"/>
      <c r="D229" s="4"/>
      <c r="E229" s="4"/>
    </row>
    <row r="230" spans="1:5" ht="15">
      <c r="A230" s="4"/>
      <c r="B230" s="4"/>
      <c r="C230" s="4"/>
      <c r="D230" s="4"/>
      <c r="E230" s="4"/>
    </row>
    <row r="231" spans="1:5" ht="15">
      <c r="A231" s="4"/>
      <c r="B231" s="4"/>
      <c r="C231" s="4"/>
      <c r="D231" s="4"/>
      <c r="E231" s="4"/>
    </row>
    <row r="232" spans="1:5" ht="15">
      <c r="A232" s="4"/>
      <c r="B232" s="4"/>
      <c r="C232" s="4"/>
      <c r="D232" s="4"/>
      <c r="E232" s="4"/>
    </row>
    <row r="233" spans="1:5" ht="15">
      <c r="A233" s="4"/>
      <c r="B233" s="4"/>
      <c r="C233" s="4"/>
      <c r="D233" s="4"/>
      <c r="E233" s="4"/>
    </row>
    <row r="234" spans="1:5" ht="15">
      <c r="A234" s="4"/>
      <c r="B234" s="4"/>
      <c r="C234" s="4"/>
      <c r="D234" s="4"/>
      <c r="E234" s="4"/>
    </row>
    <row r="235" spans="1:5" ht="15">
      <c r="A235" s="4"/>
      <c r="B235" s="4"/>
      <c r="C235" s="4"/>
      <c r="D235" s="4"/>
      <c r="E235" s="4"/>
    </row>
    <row r="236" spans="1:5" ht="15">
      <c r="A236" s="4"/>
      <c r="B236" s="4"/>
      <c r="C236" s="4"/>
      <c r="D236" s="4"/>
      <c r="E236" s="4"/>
    </row>
    <row r="237" spans="1:5" ht="15">
      <c r="A237" s="4"/>
      <c r="B237" s="4"/>
      <c r="C237" s="4"/>
      <c r="D237" s="4"/>
      <c r="E237" s="4"/>
    </row>
    <row r="238" spans="1:5" ht="15">
      <c r="A238" s="4"/>
      <c r="B238" s="4"/>
      <c r="C238" s="4"/>
      <c r="D238" s="4"/>
      <c r="E238" s="4"/>
    </row>
    <row r="239" spans="1:5" ht="15">
      <c r="A239" s="4"/>
      <c r="B239" s="4"/>
      <c r="C239" s="4"/>
      <c r="D239" s="4"/>
      <c r="E239" s="4"/>
    </row>
    <row r="240" spans="1:5" ht="15">
      <c r="A240" s="4"/>
      <c r="B240" s="4"/>
      <c r="C240" s="4"/>
      <c r="D240" s="4"/>
      <c r="E240" s="4"/>
    </row>
    <row r="241" spans="1:5" ht="15">
      <c r="A241" s="4"/>
      <c r="B241" s="4"/>
      <c r="C241" s="4"/>
      <c r="D241" s="4"/>
      <c r="E241" s="4"/>
    </row>
    <row r="242" spans="1:5" ht="15">
      <c r="A242" s="4"/>
      <c r="B242" s="4"/>
      <c r="C242" s="4"/>
      <c r="D242" s="4"/>
      <c r="E242" s="4"/>
    </row>
    <row r="243" spans="1:5" ht="15">
      <c r="A243" s="4"/>
      <c r="B243" s="4"/>
      <c r="C243" s="4"/>
      <c r="D243" s="4"/>
      <c r="E243" s="4"/>
    </row>
    <row r="244" spans="1:5" ht="15">
      <c r="A244" s="4"/>
      <c r="B244" s="4"/>
      <c r="C244" s="4"/>
      <c r="D244" s="4"/>
      <c r="E244" s="4"/>
    </row>
    <row r="245" spans="1:5" ht="15">
      <c r="A245" s="4"/>
      <c r="B245" s="4"/>
      <c r="C245" s="4"/>
      <c r="D245" s="4"/>
      <c r="E245" s="4"/>
    </row>
    <row r="246" spans="1:5" ht="15">
      <c r="A246" s="4"/>
      <c r="B246" s="4"/>
      <c r="C246" s="4"/>
      <c r="D246" s="4"/>
      <c r="E246" s="4"/>
    </row>
    <row r="247" spans="1:5" ht="15">
      <c r="A247" s="4"/>
      <c r="B247" s="4"/>
      <c r="C247" s="4"/>
      <c r="D247" s="4"/>
      <c r="E247" s="4"/>
    </row>
    <row r="248" spans="1:5" ht="15">
      <c r="A248" s="4"/>
      <c r="B248" s="4"/>
      <c r="C248" s="4"/>
      <c r="D248" s="4"/>
      <c r="E248" s="4"/>
    </row>
    <row r="249" spans="1:5" ht="15">
      <c r="A249" s="4"/>
      <c r="B249" s="4"/>
      <c r="C249" s="4"/>
      <c r="D249" s="4"/>
      <c r="E249" s="4"/>
    </row>
    <row r="250" spans="1:5" ht="15">
      <c r="A250" s="4"/>
      <c r="B250" s="4"/>
      <c r="C250" s="4"/>
      <c r="D250" s="4"/>
      <c r="E250" s="4"/>
    </row>
    <row r="251" spans="1:5" ht="15">
      <c r="A251" s="4"/>
      <c r="B251" s="4"/>
      <c r="C251" s="4"/>
      <c r="D251" s="4"/>
      <c r="E251" s="4"/>
    </row>
    <row r="252" spans="1:5" ht="15">
      <c r="A252" s="4"/>
      <c r="B252" s="4"/>
      <c r="C252" s="4"/>
      <c r="D252" s="4"/>
      <c r="E252" s="4"/>
    </row>
    <row r="253" spans="1:5" ht="15">
      <c r="A253" s="4"/>
      <c r="B253" s="4"/>
      <c r="C253" s="4"/>
      <c r="D253" s="4"/>
      <c r="E253" s="4"/>
    </row>
    <row r="254" spans="1:5" ht="15">
      <c r="A254" s="4"/>
      <c r="B254" s="4"/>
      <c r="C254" s="4"/>
      <c r="D254" s="4"/>
      <c r="E254" s="4"/>
    </row>
    <row r="255" spans="1:5" ht="15">
      <c r="A255" s="4"/>
      <c r="B255" s="4"/>
      <c r="C255" s="4"/>
      <c r="D255" s="4"/>
      <c r="E255" s="4"/>
    </row>
    <row r="256" spans="1:5" ht="15">
      <c r="A256" s="4"/>
      <c r="B256" s="4"/>
      <c r="C256" s="4"/>
      <c r="D256" s="4"/>
      <c r="E256" s="4"/>
    </row>
    <row r="257" spans="1:5" ht="15">
      <c r="A257" s="4"/>
      <c r="B257" s="4"/>
      <c r="C257" s="4"/>
      <c r="D257" s="4"/>
      <c r="E257" s="4"/>
    </row>
    <row r="258" spans="1:5" ht="15">
      <c r="A258" s="4"/>
      <c r="B258" s="4"/>
      <c r="C258" s="4"/>
      <c r="D258" s="4"/>
      <c r="E258" s="4"/>
    </row>
    <row r="259" spans="1:5" ht="15">
      <c r="A259" s="4"/>
      <c r="B259" s="4"/>
      <c r="C259" s="4"/>
      <c r="D259" s="4"/>
      <c r="E259" s="4"/>
    </row>
    <row r="260" spans="1:5" ht="15">
      <c r="A260" s="4"/>
      <c r="B260" s="4"/>
      <c r="C260" s="4"/>
      <c r="D260" s="4"/>
      <c r="E260" s="4"/>
    </row>
    <row r="261" spans="1:5" ht="15">
      <c r="A261" s="4"/>
      <c r="B261" s="4"/>
      <c r="C261" s="4"/>
      <c r="D261" s="4"/>
      <c r="E261" s="4"/>
    </row>
    <row r="262" spans="1:5" ht="15">
      <c r="A262" s="4"/>
      <c r="B262" s="4"/>
      <c r="C262" s="4"/>
      <c r="D262" s="4"/>
      <c r="E262" s="4"/>
    </row>
    <row r="263" spans="1:5" ht="15">
      <c r="A263" s="4"/>
      <c r="B263" s="4"/>
      <c r="C263" s="4"/>
      <c r="D263" s="4"/>
      <c r="E263" s="4"/>
    </row>
    <row r="264" spans="1:5" ht="15">
      <c r="A264" s="4"/>
      <c r="B264" s="4"/>
      <c r="C264" s="4"/>
      <c r="D264" s="4"/>
      <c r="E264" s="4"/>
    </row>
    <row r="265" spans="1:5" ht="15">
      <c r="A265" s="4"/>
      <c r="B265" s="4"/>
      <c r="C265" s="4"/>
      <c r="D265" s="4"/>
      <c r="E265" s="4"/>
    </row>
    <row r="266" spans="1:5" ht="15">
      <c r="A266" s="4"/>
      <c r="B266" s="4"/>
      <c r="C266" s="4"/>
      <c r="D266" s="4"/>
      <c r="E266" s="4"/>
    </row>
    <row r="267" spans="1:5" ht="15">
      <c r="A267" s="4"/>
      <c r="B267" s="4"/>
      <c r="C267" s="4"/>
      <c r="D267" s="4"/>
      <c r="E267" s="4"/>
    </row>
    <row r="268" spans="1:5" ht="15">
      <c r="A268" s="4"/>
      <c r="B268" s="4"/>
      <c r="C268" s="4"/>
      <c r="D268" s="4"/>
      <c r="E268" s="4"/>
    </row>
    <row r="269" spans="1:5" ht="15">
      <c r="A269" s="4"/>
      <c r="B269" s="4"/>
      <c r="C269" s="4"/>
      <c r="D269" s="4"/>
      <c r="E269" s="4"/>
    </row>
    <row r="270" spans="1:5" ht="15">
      <c r="A270" s="4"/>
      <c r="B270" s="4"/>
      <c r="C270" s="4"/>
      <c r="D270" s="4"/>
      <c r="E270" s="4"/>
    </row>
    <row r="271" spans="1:5" ht="15">
      <c r="A271" s="4"/>
      <c r="B271" s="4"/>
      <c r="C271" s="4"/>
      <c r="D271" s="4"/>
      <c r="E271" s="4"/>
    </row>
    <row r="272" spans="1:5" ht="15">
      <c r="A272" s="4"/>
      <c r="B272" s="4"/>
      <c r="C272" s="4"/>
      <c r="D272" s="4"/>
      <c r="E272" s="4"/>
    </row>
    <row r="273" spans="1:5" ht="15">
      <c r="A273" s="4"/>
      <c r="B273" s="4"/>
      <c r="C273" s="4"/>
      <c r="D273" s="4"/>
      <c r="E273" s="4"/>
    </row>
    <row r="274" spans="1:5" ht="15">
      <c r="A274" s="4"/>
      <c r="B274" s="4"/>
      <c r="C274" s="4"/>
      <c r="D274" s="4"/>
      <c r="E274" s="4"/>
    </row>
    <row r="275" spans="1:5" ht="15">
      <c r="A275" s="4"/>
      <c r="B275" s="4"/>
      <c r="C275" s="4"/>
      <c r="D275" s="4"/>
      <c r="E275" s="4"/>
    </row>
    <row r="276" spans="1:5" ht="15">
      <c r="A276" s="4"/>
      <c r="B276" s="4"/>
      <c r="C276" s="4"/>
      <c r="D276" s="4"/>
      <c r="E276" s="4"/>
    </row>
    <row r="277" spans="1:5" ht="15">
      <c r="A277" s="4"/>
      <c r="B277" s="4"/>
      <c r="C277" s="4"/>
      <c r="D277" s="4"/>
      <c r="E277" s="4"/>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phpMyAdmin 4.5.5</dc:creator>
  <cp:keywords/>
  <dc:description/>
  <cp:lastModifiedBy>CTS</cp:lastModifiedBy>
  <dcterms:created xsi:type="dcterms:W3CDTF">2016-07-25T09:44:53Z</dcterms:created>
  <dcterms:modified xsi:type="dcterms:W3CDTF">2022-05-13T06:48:28Z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7294b7ae-7bbf-4dc8-bbc2-73ab553e6162</vt:lpwstr>
  </property>
</Properties>
</file>