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9320" windowHeight="11160" activeTab="1"/>
  </bookViews>
  <sheets>
    <sheet name="emigrimi_shqiperi" sheetId="1" r:id="rId1"/>
    <sheet name="shtetesi" sheetId="2" r:id="rId2"/>
    <sheet name="shtetesi Ballkani" sheetId="3" state="hidden" r:id="rId3"/>
  </sheets>
  <definedNames>
    <definedName name="Armino">#REF!</definedName>
  </definedNames>
  <calcPr fullCalcOnLoad="1"/>
</workbook>
</file>

<file path=xl/sharedStrings.xml><?xml version="1.0" encoding="utf-8"?>
<sst xmlns="http://schemas.openxmlformats.org/spreadsheetml/2006/main" count="49" uniqueCount="33">
  <si>
    <t>Migracioni Neto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</si>
  <si>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</si>
  <si>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</si>
  <si>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</si>
  <si>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</si>
  <si>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</si>
  <si>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</si>
  <si>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</si>
  <si>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</si>
  <si>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</si>
  <si>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</si>
  <si>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Viti</t>
  </si>
  <si>
    <t>Emigrime</t>
  </si>
  <si>
    <t>Imigrime</t>
  </si>
  <si>
    <t>Burimi: Instituti i Statistikave</t>
  </si>
  <si>
    <t>2011-2020</t>
  </si>
  <si>
    <r>
      <t xml:space="preserve">Burimi: </t>
    </r>
    <r>
      <rPr>
        <sz val="11"/>
        <color rgb="FF000000"/>
        <rFont val="Calibri"/>
        <family val="2"/>
      </rPr>
      <t>Eurostat, Instituti i Statistikave</t>
    </r>
  </si>
  <si>
    <t>Maqedonia e Veriut</t>
  </si>
  <si>
    <t>Kosova</t>
  </si>
  <si>
    <t>Maqedoni</t>
  </si>
  <si>
    <t>Serbi</t>
  </si>
  <si>
    <t>Albania</t>
  </si>
  <si>
    <t>Burimi: Eurostat</t>
  </si>
  <si>
    <t>Shtetësi të fituara në BE dhe EFTA, emigrantë dhe % e popullsisë së humbur e vendit nga largimet ndër vite, 2011-2020</t>
  </si>
  <si>
    <t xml:space="preserve">Shtetësi të fituara </t>
  </si>
  <si>
    <t>% e popullsisë së humbur nga emigrimi dhe shtetësitë e fituara</t>
  </si>
  <si>
    <t>Shtetësi të fituara nga vendet e Ballkanit Perëndimor në vendet e BE dhe EFTA, 2011-2020</t>
  </si>
  <si>
    <t>Popullsia mesatare vjetore</t>
  </si>
  <si>
    <t>Popullsia</t>
  </si>
  <si>
    <t>Shtetesi 2011-2022</t>
  </si>
  <si>
    <t>Shtetësi të fituara në BE dhe EFTA dhe % e shtetësive të fituara ndaj popullsisë për cdo vit, 2011-2020</t>
  </si>
  <si>
    <t>Numri i emigrantëve  dhe imigrantëve të regjistruar në Shqipëri, 2011-2021</t>
  </si>
  <si>
    <t>Ndryshimi në % i numrit të emigrantëve, imigrantëve dhe migracionit neto, 2012-2021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</si>
</sst>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44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b/>
      <sz val="9"/>
      <color indexed="9"/>
      <name val="Calibri"/>
      <family val="0"/>
    </font>
    <font>
      <b/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double"/>
    </border>
  </borders>
  <cellStyleXfs count="61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42" fillId="33" borderId="10" xfId="0" applyNumberFormat="1" applyFont="1" applyFill="1" applyBorder="1" applyAlignment="1" applyProtection="1">
      <alignment/>
      <protection/>
    </xf>
    <xf numFmtId="166" fontId="0" fillId="33" borderId="10" xfId="42" applyNumberFormat="1" applyFont="1" applyFill="1" applyBorder="1" applyAlignment="1" applyProtection="1">
      <alignment/>
      <protection/>
    </xf>
    <xf numFmtId="166" fontId="0" fillId="33" borderId="11" xfId="42" applyNumberFormat="1" applyFont="1" applyFill="1" applyBorder="1" applyAlignment="1" applyProtection="1">
      <alignment/>
      <protection/>
    </xf>
    <xf numFmtId="166" fontId="42" fillId="33" borderId="10" xfId="42" applyNumberFormat="1" applyFont="1" applyFill="1" applyBorder="1" applyAlignment="1" applyProtection="1">
      <alignment/>
      <protection/>
    </xf>
    <xf numFmtId="0" fontId="42" fillId="33" borderId="12" xfId="0" applyNumberFormat="1" applyFont="1" applyFill="1" applyBorder="1" applyAlignment="1" applyProtection="1">
      <alignment/>
      <protection/>
    </xf>
    <xf numFmtId="0" fontId="42" fillId="33" borderId="13" xfId="0" applyNumberFormat="1" applyFont="1" applyFill="1" applyBorder="1" applyAlignment="1" applyProtection="1">
      <alignment/>
      <protection/>
    </xf>
    <xf numFmtId="165" fontId="0" fillId="33" borderId="14" xfId="42" applyNumberFormat="1" applyFont="1" applyFill="1" applyBorder="1" applyAlignment="1" applyProtection="1">
      <alignment/>
      <protection/>
    </xf>
    <xf numFmtId="0" fontId="42" fillId="0" borderId="15" xfId="0" applyNumberFormat="1" applyFont="1" applyFill="1" applyBorder="1" applyAlignment="1" applyProtection="1">
      <alignment/>
      <protection/>
    </xf>
    <xf numFmtId="0" fontId="42" fillId="0" borderId="16" xfId="0" applyNumberFormat="1" applyFont="1" applyFill="1" applyBorder="1" applyAlignment="1" applyProtection="1">
      <alignment/>
      <protection/>
    </xf>
    <xf numFmtId="0" fontId="42" fillId="0" borderId="17" xfId="0" applyNumberFormat="1" applyFont="1" applyFill="1" applyBorder="1" applyAlignment="1" applyProtection="1">
      <alignment/>
      <protection/>
    </xf>
    <xf numFmtId="0" fontId="0" fillId="33" borderId="18" xfId="0" applyNumberFormat="1" applyFill="1" applyBorder="1" applyAlignment="1" applyProtection="1">
      <alignment/>
      <protection/>
    </xf>
    <xf numFmtId="0" fontId="0" fillId="33" borderId="19" xfId="0" applyNumberFormat="1" applyFill="1" applyBorder="1" applyAlignment="1" applyProtection="1">
      <alignment/>
      <protection/>
    </xf>
    <xf numFmtId="0" fontId="0" fillId="33" borderId="20" xfId="0" applyNumberFormat="1" applyFill="1" applyBorder="1" applyAlignment="1" applyProtection="1">
      <alignment/>
      <protection/>
    </xf>
    <xf numFmtId="0" fontId="0" fillId="33" borderId="16" xfId="0" applyNumberFormat="1" applyFill="1" applyBorder="1" applyAlignment="1" applyProtection="1">
      <alignment/>
      <protection/>
    </xf>
    <xf numFmtId="0" fontId="0" fillId="33" borderId="21" xfId="0" applyNumberFormat="1" applyFill="1" applyBorder="1" applyAlignment="1" applyProtection="1">
      <alignment/>
      <protection/>
    </xf>
    <xf numFmtId="0" fontId="0" fillId="33" borderId="17" xfId="0" applyNumberFormat="1" applyFill="1" applyBorder="1" applyAlignment="1" applyProtection="1">
      <alignment/>
      <protection/>
    </xf>
    <xf numFmtId="0" fontId="0" fillId="33" borderId="22" xfId="0" applyNumberFormat="1" applyFill="1" applyBorder="1" applyAlignment="1" applyProtection="1">
      <alignment/>
      <protection/>
    </xf>
    <xf numFmtId="0" fontId="0" fillId="33" borderId="23" xfId="0" applyNumberFormat="1" applyFill="1" applyBorder="1" applyAlignment="1" applyProtection="1">
      <alignment/>
      <protection/>
    </xf>
    <xf numFmtId="0" fontId="42" fillId="0" borderId="24" xfId="0" applyNumberFormat="1" applyFont="1" applyFill="1" applyBorder="1" applyAlignment="1" applyProtection="1">
      <alignment/>
      <protection/>
    </xf>
    <xf numFmtId="0" fontId="42" fillId="0" borderId="25" xfId="0" applyNumberFormat="1" applyFont="1" applyFill="1" applyBorder="1" applyAlignment="1" applyProtection="1">
      <alignment/>
      <protection/>
    </xf>
    <xf numFmtId="0" fontId="42" fillId="0" borderId="26" xfId="0" applyNumberFormat="1" applyFont="1" applyFill="1" applyBorder="1" applyAlignment="1" applyProtection="1">
      <alignment/>
      <protection/>
    </xf>
    <xf numFmtId="0" fontId="0" fillId="0" borderId="15" xfId="0" applyNumberFormat="1" applyFill="1" applyBorder="1" applyAlignment="1" applyProtection="1">
      <alignment/>
      <protection/>
    </xf>
    <xf numFmtId="0" fontId="0" fillId="33" borderId="0" xfId="0" applyNumberFormat="1" applyFill="1" applyAlignment="1" applyProtection="1">
      <alignment/>
      <protection/>
    </xf>
    <xf numFmtId="0" fontId="42" fillId="33" borderId="0" xfId="0" applyNumberFormat="1" applyFont="1" applyFill="1" applyAlignment="1" applyProtection="1">
      <alignment/>
      <protection/>
    </xf>
    <xf numFmtId="0" fontId="42" fillId="33" borderId="27" xfId="0" applyNumberFormat="1" applyFont="1" applyFill="1" applyBorder="1" applyAlignment="1" applyProtection="1">
      <alignment/>
      <protection/>
    </xf>
    <xf numFmtId="0" fontId="42" fillId="33" borderId="28" xfId="0" applyNumberFormat="1" applyFont="1" applyFill="1" applyBorder="1" applyAlignment="1" applyProtection="1">
      <alignment/>
      <protection/>
    </xf>
    <xf numFmtId="0" fontId="42" fillId="33" borderId="29" xfId="0" applyNumberFormat="1" applyFont="1" applyFill="1" applyBorder="1" applyAlignment="1" applyProtection="1">
      <alignment/>
      <protection/>
    </xf>
    <xf numFmtId="165" fontId="43" fillId="33" borderId="0" xfId="42" applyNumberFormat="1" applyFont="1" applyFill="1" applyAlignment="1" applyProtection="1">
      <alignment/>
      <protection/>
    </xf>
    <xf numFmtId="165" fontId="0" fillId="33" borderId="0" xfId="42" applyNumberFormat="1" applyFont="1" applyFill="1" applyAlignment="1" applyProtection="1">
      <alignment/>
      <protection/>
    </xf>
    <xf numFmtId="0" fontId="42" fillId="33" borderId="30" xfId="0" applyNumberFormat="1" applyFont="1" applyFill="1" applyBorder="1" applyAlignment="1" applyProtection="1">
      <alignment/>
      <protection/>
    </xf>
    <xf numFmtId="0" fontId="42" fillId="33" borderId="31" xfId="0" applyNumberFormat="1" applyFont="1" applyFill="1" applyBorder="1" applyAlignment="1" applyProtection="1">
      <alignment/>
      <protection/>
    </xf>
    <xf numFmtId="0" fontId="42" fillId="33" borderId="32" xfId="0" applyNumberFormat="1" applyFont="1" applyFill="1" applyBorder="1" applyAlignment="1" applyProtection="1">
      <alignment/>
      <protection/>
    </xf>
    <xf numFmtId="165" fontId="42" fillId="33" borderId="33" xfId="42" applyNumberFormat="1" applyFont="1" applyFill="1" applyBorder="1" applyAlignment="1" applyProtection="1">
      <alignment/>
      <protection/>
    </xf>
    <xf numFmtId="164" fontId="0" fillId="33" borderId="34" xfId="42" applyNumberFormat="1" applyFont="1" applyFill="1" applyBorder="1" applyAlignment="1" applyProtection="1">
      <alignment/>
      <protection/>
    </xf>
    <xf numFmtId="165" fontId="0" fillId="33" borderId="35" xfId="42" applyNumberFormat="1" applyFont="1" applyFill="1" applyBorder="1" applyAlignment="1" applyProtection="1">
      <alignment/>
      <protection/>
    </xf>
    <xf numFmtId="165" fontId="41" fillId="33" borderId="14" xfId="42" applyNumberFormat="1" applyFont="1" applyFill="1" applyBorder="1" applyAlignment="1" applyProtection="1">
      <alignment/>
      <protection/>
    </xf>
    <xf numFmtId="165" fontId="42" fillId="33" borderId="36" xfId="42" applyNumberFormat="1" applyFont="1" applyFill="1" applyBorder="1" applyAlignment="1" applyProtection="1">
      <alignment/>
      <protection/>
    </xf>
    <xf numFmtId="165" fontId="0" fillId="33" borderId="37" xfId="42" applyNumberFormat="1" applyFont="1" applyFill="1" applyBorder="1" applyAlignment="1" applyProtection="1">
      <alignment/>
      <protection/>
    </xf>
    <xf numFmtId="165" fontId="0" fillId="33" borderId="0" xfId="0" applyNumberFormat="1" applyFill="1" applyAlignment="1" applyProtection="1">
      <alignment/>
      <protection/>
    </xf>
    <xf numFmtId="0" fontId="26" fillId="33" borderId="0" xfId="0" applyNumberFormat="1" applyFont="1" applyFill="1" applyAlignment="1" applyProtection="1">
      <alignment/>
      <protection/>
    </xf>
    <xf numFmtId="0" fontId="6" fillId="33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42" fillId="33" borderId="38" xfId="0" applyNumberFormat="1" applyFont="1" applyFill="1" applyBorder="1" applyAlignment="1" applyProtection="1">
      <alignment/>
      <protection/>
    </xf>
    <xf numFmtId="4" fontId="0" fillId="33" borderId="0" xfId="0" applyNumberForma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Numri i emigrantëve dhe imigrantët e regjistruar në Shqipëri, 2011-2021</a:t>
            </a:r>
          </a:p>
        </c:rich>
      </c:tx>
      <c:layout>
        <c:manualLayout>
          <c:xMode val="factor"/>
          <c:yMode val="factor"/>
          <c:x val="-0.002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0675"/>
          <c:w val="0.96875"/>
          <c:h val="0.68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emigrimi_shqiperi!$C$2</c:f>
              <c:strCache>
                <c:ptCount val="1"/>
                <c:pt idx="0">
                  <c:v>Emigrime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emigrimi_shqiperi!$B$3:$B$13</c:f>
              <c:strCache/>
            </c:strRef>
          </c:cat>
          <c:val>
            <c:numRef>
              <c:f>emigrimi_shqiperi!$C$3:$C$13</c:f>
              <c:numCache/>
            </c:numRef>
          </c:val>
        </c:ser>
        <c:ser>
          <c:idx val="2"/>
          <c:order val="1"/>
          <c:tx>
            <c:strRef>
              <c:f>emigrimi_shqiperi!$D$2</c:f>
              <c:strCache>
                <c:ptCount val="1"/>
                <c:pt idx="0">
                  <c:v>Imigrime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emigrimi_shqiperi!$B$3:$B$13</c:f>
              <c:strCache/>
            </c:strRef>
          </c:cat>
          <c:val>
            <c:numRef>
              <c:f>emigrimi_shqiperi!$D$3:$D$13</c:f>
              <c:numCache/>
            </c:numRef>
          </c:val>
        </c:ser>
        <c:overlap val="-27"/>
        <c:gapWidth val="219"/>
        <c:axId val="760377"/>
        <c:axId val="6843394"/>
      </c:barChart>
      <c:catAx>
        <c:axId val="7603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843394"/>
        <c:crosses val="autoZero"/>
        <c:auto val="1"/>
        <c:lblOffset val="100"/>
        <c:tickLblSkip val="1"/>
        <c:noMultiLvlLbl val="0"/>
      </c:catAx>
      <c:valAx>
        <c:axId val="68433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603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5"/>
          <c:y val="0.90075"/>
          <c:w val="0.32325"/>
          <c:h val="0.0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Ndryshimi në % i numrit të emigrantëve, imigrantëve dhe migracionit neto, 2012-2021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20275"/>
          <c:w val="0.97125"/>
          <c:h val="0.68475"/>
        </c:manualLayout>
      </c:layout>
      <c:lineChart>
        <c:grouping val="standard"/>
        <c:varyColors val="0"/>
        <c:ser>
          <c:idx val="0"/>
          <c:order val="0"/>
          <c:tx>
            <c:strRef>
              <c:f>emigrimi_shqiperi!$K$2</c:f>
              <c:strCache>
                <c:ptCount val="1"/>
                <c:pt idx="0">
                  <c:v>Emigrime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emigrimi_shqiperi!$J$3:$J$12</c:f>
              <c:strCache/>
            </c:strRef>
          </c:cat>
          <c:val>
            <c:numRef>
              <c:f>emigrimi_shqiperi!$K$3:$K$12</c:f>
              <c:numCache/>
            </c:numRef>
          </c:val>
          <c:smooth val="0"/>
        </c:ser>
        <c:ser>
          <c:idx val="1"/>
          <c:order val="1"/>
          <c:tx>
            <c:strRef>
              <c:f>emigrimi_shqiperi!$L$2</c:f>
              <c:strCache>
                <c:ptCount val="1"/>
                <c:pt idx="0">
                  <c:v>Imigrime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emigrimi_shqiperi!$J$3:$J$12</c:f>
              <c:strCache/>
            </c:strRef>
          </c:cat>
          <c:val>
            <c:numRef>
              <c:f>emigrimi_shqiperi!$L$3:$L$12</c:f>
              <c:numCache/>
            </c:numRef>
          </c:val>
          <c:smooth val="0"/>
        </c:ser>
        <c:marker val="1"/>
        <c:axId val="61590547"/>
        <c:axId val="17444012"/>
      </c:lineChart>
      <c:catAx>
        <c:axId val="615905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444012"/>
        <c:crosses val="autoZero"/>
        <c:auto val="1"/>
        <c:lblOffset val="100"/>
        <c:tickLblSkip val="1"/>
        <c:noMultiLvlLbl val="0"/>
      </c:catAx>
      <c:valAx>
        <c:axId val="174440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5905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225"/>
          <c:y val="0.9025"/>
          <c:w val="0.3915"/>
          <c:h val="0.0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Shtetësi të fituara në BE dhe EFTA dhe % e shtetësive të fituara ndaj popullsisë për cdo vit, 2011-2020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15"/>
          <c:y val="0.43175"/>
          <c:w val="0.313"/>
          <c:h val="0.526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shtetesi!$G$3:$G$4</c:f>
              <c:strCache/>
            </c:strRef>
          </c:cat>
          <c:val>
            <c:numRef>
              <c:f>shtetesi!$H$3:$H$4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8875"/>
          <c:y val="0.2975"/>
          <c:w val="0.418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14</xdr:row>
      <xdr:rowOff>76200</xdr:rowOff>
    </xdr:from>
    <xdr:to>
      <xdr:col>6</xdr:col>
      <xdr:colOff>257175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800100" y="2771775"/>
        <a:ext cx="41814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13</xdr:row>
      <xdr:rowOff>123825</xdr:rowOff>
    </xdr:from>
    <xdr:to>
      <xdr:col>14</xdr:col>
      <xdr:colOff>495300</xdr:colOff>
      <xdr:row>27</xdr:row>
      <xdr:rowOff>180975</xdr:rowOff>
    </xdr:to>
    <xdr:graphicFrame>
      <xdr:nvGraphicFramePr>
        <xdr:cNvPr id="2" name="Chart 2"/>
        <xdr:cNvGraphicFramePr/>
      </xdr:nvGraphicFramePr>
      <xdr:xfrm>
        <a:off x="6562725" y="2628900"/>
        <a:ext cx="45624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1981200</xdr:colOff>
      <xdr:row>1</xdr:row>
      <xdr:rowOff>95250</xdr:rowOff>
    </xdr:from>
    <xdr:to>
      <xdr:col>8</xdr:col>
      <xdr:colOff>133350</xdr:colOff>
      <xdr:row>15</xdr:row>
      <xdr:rowOff>161925</xdr:rowOff>
    </xdr:to>
    <xdr:graphicFrame>
      <xdr:nvGraphicFramePr>
        <xdr:cNvPr id="1" name="Chart 3"/>
        <xdr:cNvGraphicFramePr/>
      </xdr:nvGraphicFramePr>
      <xdr:xfrm>
        <a:off x="8848725" y="2952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9.140625" style="26" customWidth="1"/>
    <col min="2" max="2" width="10.7109375" style="26" customWidth="1"/>
    <col min="3" max="4" width="13.140625" style="26" customWidth="1"/>
    <col min="5" max="5" width="15.57421875" style="26" bestFit="1" customWidth="1"/>
    <col min="6" max="9" width="9.140625" style="26" customWidth="1"/>
    <col min="10" max="10" width="10.421875" style="26" customWidth="1"/>
    <col min="11" max="11" width="12.57421875" style="26" customWidth="1"/>
    <col min="12" max="12" width="13.140625" style="26" customWidth="1"/>
    <col min="13" max="13" width="15.8515625" style="26" customWidth="1"/>
    <col min="14" max="16384" width="9.140625" style="26" customWidth="1"/>
  </cols>
  <sheetData>
    <row r="1" spans="2:10" ht="15.75" thickBot="1">
      <c r="B1" s="27" t="s">
        <v>31</v>
      </c>
      <c r="J1" s="27" t="s">
        <v>32</v>
      </c>
    </row>
    <row r="2" spans="2:12" ht="15.75" thickBot="1">
      <c r="B2" s="28" t="s">
        <v>11</v>
      </c>
      <c r="C2" s="29" t="s">
        <v>12</v>
      </c>
      <c r="D2" s="29" t="s">
        <v>13</v>
      </c>
      <c r="E2" s="30" t="s">
        <v>0</v>
      </c>
      <c r="J2" s="28" t="s">
        <v>11</v>
      </c>
      <c r="K2" s="29" t="s">
        <v>12</v>
      </c>
      <c r="L2" s="46" t="s">
        <v>13</v>
      </c>
    </row>
    <row r="3" spans="2:12" ht="15.75" thickTop="1">
      <c r="B3" s="2" t="s">
        <v>1</v>
      </c>
      <c r="C3" s="2">
        <v>55162</v>
      </c>
      <c r="D3" s="2">
        <v>36397</v>
      </c>
      <c r="E3" s="2">
        <v>-18765</v>
      </c>
      <c r="F3" s="47">
        <f>D3/C3</f>
        <v>0.6598201660563431</v>
      </c>
      <c r="J3" s="2" t="s">
        <v>2</v>
      </c>
      <c r="K3" s="5">
        <v>-5.17566440665675</v>
      </c>
      <c r="L3" s="5">
        <v>-10.613512102645828</v>
      </c>
    </row>
    <row r="4" spans="2:12" ht="15">
      <c r="B4" s="2" t="s">
        <v>2</v>
      </c>
      <c r="C4" s="2">
        <v>52307</v>
      </c>
      <c r="D4" s="2">
        <v>32534</v>
      </c>
      <c r="E4" s="2">
        <v>-19773</v>
      </c>
      <c r="J4" s="2" t="s">
        <v>3</v>
      </c>
      <c r="K4" s="5">
        <v>-5.509778805895962</v>
      </c>
      <c r="L4" s="5">
        <v>-12.018196348435481</v>
      </c>
    </row>
    <row r="5" spans="2:12" ht="15">
      <c r="B5" s="2" t="s">
        <v>3</v>
      </c>
      <c r="C5" s="2">
        <v>49425</v>
      </c>
      <c r="D5" s="2">
        <v>28624</v>
      </c>
      <c r="E5" s="2">
        <v>-20801</v>
      </c>
      <c r="J5" s="2" t="s">
        <v>4</v>
      </c>
      <c r="K5" s="5">
        <v>-5.867475973697523</v>
      </c>
      <c r="L5" s="5">
        <v>-13.569032979318052</v>
      </c>
    </row>
    <row r="6" spans="2:12" ht="15">
      <c r="B6" s="2" t="s">
        <v>4</v>
      </c>
      <c r="C6" s="2">
        <v>46525</v>
      </c>
      <c r="D6" s="2">
        <v>24740</v>
      </c>
      <c r="E6" s="2">
        <v>-21785</v>
      </c>
      <c r="J6" s="2" t="s">
        <v>5</v>
      </c>
      <c r="K6" s="5">
        <v>-10.92315959161742</v>
      </c>
      <c r="L6" s="5">
        <v>-15.751818916734038</v>
      </c>
    </row>
    <row r="7" spans="2:12" ht="15">
      <c r="B7" s="2" t="s">
        <v>5</v>
      </c>
      <c r="C7" s="2">
        <v>41443</v>
      </c>
      <c r="D7" s="2">
        <v>20843</v>
      </c>
      <c r="E7" s="2">
        <v>-20600</v>
      </c>
      <c r="J7" s="2" t="s">
        <v>6</v>
      </c>
      <c r="K7" s="5">
        <v>-21.49940882658109</v>
      </c>
      <c r="L7" s="5">
        <v>10.63666458763133</v>
      </c>
    </row>
    <row r="8" spans="2:12" ht="15">
      <c r="B8" s="2" t="s">
        <v>6</v>
      </c>
      <c r="C8" s="2">
        <v>32533</v>
      </c>
      <c r="D8" s="2">
        <v>23060</v>
      </c>
      <c r="E8" s="2">
        <v>-9473</v>
      </c>
      <c r="J8" s="2" t="s">
        <v>7</v>
      </c>
      <c r="K8" s="7">
        <v>22.66006823840408</v>
      </c>
      <c r="L8" s="5">
        <v>8.425845620121436</v>
      </c>
    </row>
    <row r="9" spans="2:12" ht="15">
      <c r="B9" s="2" t="s">
        <v>7</v>
      </c>
      <c r="C9" s="2">
        <v>39905</v>
      </c>
      <c r="D9" s="2">
        <v>25003</v>
      </c>
      <c r="E9" s="2">
        <v>-14902</v>
      </c>
      <c r="J9" s="2" t="s">
        <v>8</v>
      </c>
      <c r="K9" s="5">
        <v>-3.012153865430406</v>
      </c>
      <c r="L9" s="5">
        <v>-5.319361676598817</v>
      </c>
    </row>
    <row r="10" spans="2:12" ht="15">
      <c r="B10" s="2" t="s">
        <v>8</v>
      </c>
      <c r="C10" s="2">
        <v>38703</v>
      </c>
      <c r="D10" s="2">
        <v>23673</v>
      </c>
      <c r="E10" s="2">
        <v>-15030</v>
      </c>
      <c r="J10" s="2" t="s">
        <v>9</v>
      </c>
      <c r="K10" s="5">
        <v>13.25995400873316</v>
      </c>
      <c r="L10" s="5">
        <v>-12.334727326490096</v>
      </c>
    </row>
    <row r="11" spans="2:12" ht="15">
      <c r="B11" s="2" t="s">
        <v>9</v>
      </c>
      <c r="C11" s="4">
        <v>43835</v>
      </c>
      <c r="D11" s="2">
        <v>20753</v>
      </c>
      <c r="E11" s="4">
        <v>-23082</v>
      </c>
      <c r="J11" s="2" t="s">
        <v>10</v>
      </c>
      <c r="K11" s="5">
        <v>-45.582297251055095</v>
      </c>
      <c r="L11" s="5">
        <v>-65.45077820074206</v>
      </c>
    </row>
    <row r="12" spans="2:12" ht="15">
      <c r="B12" s="2" t="s">
        <v>10</v>
      </c>
      <c r="C12" s="4">
        <v>23854</v>
      </c>
      <c r="D12" s="2">
        <v>7170</v>
      </c>
      <c r="E12" s="4">
        <v>-16684</v>
      </c>
      <c r="J12" s="45">
        <v>2021</v>
      </c>
      <c r="K12" s="6">
        <f>C13/C12*100-100</f>
        <v>76.27232330007544</v>
      </c>
      <c r="L12" s="6">
        <f>D13/D12*100-100</f>
        <v>28.242677824267787</v>
      </c>
    </row>
    <row r="13" spans="2:10" ht="15">
      <c r="B13" s="45">
        <v>2021</v>
      </c>
      <c r="C13" s="3">
        <v>42048</v>
      </c>
      <c r="D13" s="3">
        <v>9195</v>
      </c>
      <c r="E13" s="3">
        <f>D13-C13</f>
        <v>-32853</v>
      </c>
      <c r="F13" s="26">
        <f>C13/C11*100-100</f>
        <v>-4.07665107790578</v>
      </c>
      <c r="J13" s="1" t="s">
        <v>14</v>
      </c>
    </row>
    <row r="14" spans="2:5" ht="15">
      <c r="B14" s="1" t="s">
        <v>14</v>
      </c>
      <c r="C14" s="31"/>
      <c r="D14" s="31"/>
      <c r="E14" s="3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0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11.421875" style="26" customWidth="1"/>
    <col min="2" max="2" width="9.7109375" style="26" bestFit="1" customWidth="1"/>
    <col min="3" max="3" width="34.57421875" style="26" customWidth="1"/>
    <col min="4" max="4" width="18.57421875" style="26" bestFit="1" customWidth="1"/>
    <col min="5" max="5" width="28.7109375" style="26" bestFit="1" customWidth="1"/>
    <col min="6" max="6" width="60.28125" style="26" bestFit="1" customWidth="1"/>
    <col min="7" max="7" width="26.8515625" style="32" customWidth="1"/>
    <col min="8" max="16384" width="9.140625" style="26" customWidth="1"/>
  </cols>
  <sheetData>
    <row r="1" ht="15.75" thickBot="1">
      <c r="B1" s="27" t="s">
        <v>30</v>
      </c>
    </row>
    <row r="2" spans="2:7" ht="15">
      <c r="B2" s="33" t="s">
        <v>11</v>
      </c>
      <c r="C2" s="34" t="s">
        <v>24</v>
      </c>
      <c r="D2" s="35" t="s">
        <v>25</v>
      </c>
      <c r="E2" s="36" t="s">
        <v>27</v>
      </c>
      <c r="G2" s="26"/>
    </row>
    <row r="3" spans="2:8" ht="15">
      <c r="B3" s="9">
        <v>2011</v>
      </c>
      <c r="C3" s="10">
        <v>25768</v>
      </c>
      <c r="D3" s="37">
        <f>C3*100/E3</f>
        <v>0.8869628372622148</v>
      </c>
      <c r="E3" s="38">
        <v>2905195</v>
      </c>
      <c r="G3" s="26" t="s">
        <v>29</v>
      </c>
      <c r="H3" s="44">
        <v>484378</v>
      </c>
    </row>
    <row r="4" spans="2:8" ht="15">
      <c r="B4" s="9">
        <v>2012</v>
      </c>
      <c r="C4" s="10">
        <v>29285</v>
      </c>
      <c r="D4" s="37">
        <f aca="true" t="shared" si="0" ref="D4:D12">C4*100/E4</f>
        <v>1.009687970732323</v>
      </c>
      <c r="E4" s="38">
        <v>2900401</v>
      </c>
      <c r="G4" s="26" t="s">
        <v>28</v>
      </c>
      <c r="H4" s="26">
        <v>2837849</v>
      </c>
    </row>
    <row r="5" spans="2:7" ht="15">
      <c r="B5" s="9">
        <v>2013</v>
      </c>
      <c r="C5" s="10">
        <v>41731</v>
      </c>
      <c r="D5" s="37">
        <f t="shared" si="0"/>
        <v>1.441439512112223</v>
      </c>
      <c r="E5" s="38">
        <v>2895092</v>
      </c>
      <c r="G5" s="26"/>
    </row>
    <row r="6" spans="2:7" ht="15">
      <c r="B6" s="9">
        <v>2014</v>
      </c>
      <c r="C6" s="10">
        <v>41093</v>
      </c>
      <c r="D6" s="37">
        <f t="shared" si="0"/>
        <v>1.4223440900708317</v>
      </c>
      <c r="E6" s="38">
        <v>2889104</v>
      </c>
      <c r="G6" s="26"/>
    </row>
    <row r="7" spans="2:7" ht="15">
      <c r="B7" s="9">
        <v>2015</v>
      </c>
      <c r="C7" s="10">
        <v>48561</v>
      </c>
      <c r="D7" s="37">
        <f t="shared" si="0"/>
        <v>1.68573435026103</v>
      </c>
      <c r="E7" s="38">
        <v>2880703</v>
      </c>
      <c r="G7" s="26"/>
    </row>
    <row r="8" spans="2:7" ht="15">
      <c r="B8" s="9">
        <v>2016</v>
      </c>
      <c r="C8" s="10">
        <v>67573</v>
      </c>
      <c r="D8" s="37">
        <f t="shared" si="0"/>
        <v>2.3494654742653336</v>
      </c>
      <c r="E8" s="38">
        <v>2876101</v>
      </c>
      <c r="G8" s="26"/>
    </row>
    <row r="9" spans="2:7" ht="15">
      <c r="B9" s="9">
        <v>2017</v>
      </c>
      <c r="C9" s="10">
        <v>58917</v>
      </c>
      <c r="D9" s="37">
        <f t="shared" si="0"/>
        <v>2.050387390519503</v>
      </c>
      <c r="E9" s="38">
        <v>2873457</v>
      </c>
      <c r="G9" s="26"/>
    </row>
    <row r="10" spans="2:7" ht="15">
      <c r="B10" s="9">
        <v>2018</v>
      </c>
      <c r="C10" s="10">
        <v>48098</v>
      </c>
      <c r="D10" s="37">
        <f t="shared" si="0"/>
        <v>1.6780073514430764</v>
      </c>
      <c r="E10" s="38">
        <v>2866376</v>
      </c>
      <c r="G10" s="26"/>
    </row>
    <row r="11" spans="2:7" ht="15">
      <c r="B11" s="9">
        <v>2019</v>
      </c>
      <c r="C11" s="10">
        <v>42268</v>
      </c>
      <c r="D11" s="37">
        <f t="shared" si="0"/>
        <v>1.4809100021687407</v>
      </c>
      <c r="E11" s="38">
        <v>2854191</v>
      </c>
      <c r="G11" s="26"/>
    </row>
    <row r="12" spans="2:7" ht="15">
      <c r="B12" s="9">
        <v>2020</v>
      </c>
      <c r="C12" s="39">
        <v>81084</v>
      </c>
      <c r="D12" s="37">
        <f t="shared" si="0"/>
        <v>2.857234475830109</v>
      </c>
      <c r="E12" s="38">
        <v>2837849</v>
      </c>
      <c r="G12" s="26"/>
    </row>
    <row r="13" spans="2:7" ht="15.75" thickBot="1">
      <c r="B13" s="8" t="s">
        <v>15</v>
      </c>
      <c r="C13" s="40">
        <v>484378</v>
      </c>
      <c r="D13" s="37">
        <f>C13*100/(E12+C13)</f>
        <v>14.579918831554858</v>
      </c>
      <c r="E13" s="41"/>
      <c r="G13" s="26"/>
    </row>
    <row r="14" ht="15">
      <c r="B14" s="27" t="s">
        <v>16</v>
      </c>
    </row>
    <row r="16" spans="3:7" ht="15">
      <c r="C16" s="44"/>
      <c r="D16" s="44"/>
      <c r="F16" s="42"/>
      <c r="G16" s="26"/>
    </row>
    <row r="17" spans="4:7" ht="15">
      <c r="D17" s="44"/>
      <c r="G17" s="26"/>
    </row>
    <row r="18" ht="15">
      <c r="F18" s="42"/>
    </row>
    <row r="20" ht="15">
      <c r="D20" s="4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4"/>
  <sheetViews>
    <sheetView zoomScalePageLayoutView="0" workbookViewId="0" topLeftCell="A1">
      <selection activeCell="H13" sqref="H13"/>
    </sheetView>
  </sheetViews>
  <sheetFormatPr defaultColWidth="9.140625" defaultRowHeight="15"/>
  <cols>
    <col min="3" max="3" width="14.8515625" style="0" customWidth="1"/>
  </cols>
  <sheetData>
    <row r="1" spans="2:3" ht="15.75" thickBot="1">
      <c r="B1" t="s">
        <v>23</v>
      </c>
      <c r="C1" t="s">
        <v>26</v>
      </c>
    </row>
    <row r="2" spans="3:8" ht="15.75" thickBot="1">
      <c r="C2" s="11" t="s">
        <v>11</v>
      </c>
      <c r="D2" s="22" t="s">
        <v>17</v>
      </c>
      <c r="E2" s="23" t="s">
        <v>19</v>
      </c>
      <c r="F2" s="23" t="s">
        <v>20</v>
      </c>
      <c r="G2" s="23" t="s">
        <v>18</v>
      </c>
      <c r="H2" s="24" t="s">
        <v>21</v>
      </c>
    </row>
    <row r="3" spans="3:8" ht="15">
      <c r="C3" s="12">
        <v>2011</v>
      </c>
      <c r="D3" s="14">
        <v>4652</v>
      </c>
      <c r="E3" s="15">
        <v>536</v>
      </c>
      <c r="F3" s="15">
        <v>14997</v>
      </c>
      <c r="G3" s="15">
        <v>0</v>
      </c>
      <c r="H3" s="16">
        <v>25768</v>
      </c>
    </row>
    <row r="4" spans="3:8" ht="15">
      <c r="C4" s="12">
        <v>2012</v>
      </c>
      <c r="D4" s="17">
        <v>4748</v>
      </c>
      <c r="E4" s="1">
        <v>568</v>
      </c>
      <c r="F4" s="1">
        <v>16351</v>
      </c>
      <c r="G4" s="1">
        <v>0</v>
      </c>
      <c r="H4" s="18">
        <v>29285</v>
      </c>
    </row>
    <row r="5" spans="3:8" ht="15">
      <c r="C5" s="12">
        <v>2013</v>
      </c>
      <c r="D5" s="17">
        <v>5530</v>
      </c>
      <c r="E5" s="1">
        <v>598</v>
      </c>
      <c r="F5" s="1">
        <v>12027</v>
      </c>
      <c r="G5" s="1">
        <v>9235</v>
      </c>
      <c r="H5" s="18">
        <v>41731</v>
      </c>
    </row>
    <row r="6" spans="3:8" ht="15">
      <c r="C6" s="12">
        <v>2014</v>
      </c>
      <c r="D6" s="17">
        <v>5928</v>
      </c>
      <c r="E6" s="1">
        <v>551</v>
      </c>
      <c r="F6" s="1">
        <v>10978</v>
      </c>
      <c r="G6" s="1">
        <v>9532</v>
      </c>
      <c r="H6" s="18">
        <v>41093</v>
      </c>
    </row>
    <row r="7" spans="3:8" ht="15">
      <c r="C7" s="12">
        <v>2015</v>
      </c>
      <c r="D7" s="17">
        <v>8900</v>
      </c>
      <c r="E7" s="1">
        <v>651</v>
      </c>
      <c r="F7" s="1">
        <v>10601</v>
      </c>
      <c r="G7" s="1">
        <v>12017</v>
      </c>
      <c r="H7" s="18">
        <v>48561</v>
      </c>
    </row>
    <row r="8" spans="3:8" ht="15">
      <c r="C8" s="12">
        <v>2016</v>
      </c>
      <c r="D8" s="17">
        <v>10814</v>
      </c>
      <c r="E8" s="1">
        <v>651</v>
      </c>
      <c r="F8" s="1">
        <v>12517</v>
      </c>
      <c r="G8" s="1">
        <v>12950</v>
      </c>
      <c r="H8" s="18">
        <v>67573</v>
      </c>
    </row>
    <row r="9" spans="3:8" ht="15">
      <c r="C9" s="12">
        <v>2017</v>
      </c>
      <c r="D9" s="17">
        <v>8114</v>
      </c>
      <c r="E9" s="1">
        <v>870</v>
      </c>
      <c r="F9" s="1">
        <v>10756</v>
      </c>
      <c r="G9" s="1">
        <v>11811</v>
      </c>
      <c r="H9" s="18">
        <v>58917</v>
      </c>
    </row>
    <row r="10" spans="3:8" ht="15">
      <c r="C10" s="12">
        <v>2018</v>
      </c>
      <c r="D10" s="17">
        <v>7687</v>
      </c>
      <c r="E10" s="1">
        <v>1054</v>
      </c>
      <c r="F10" s="1">
        <v>10353</v>
      </c>
      <c r="G10" s="1">
        <v>11507</v>
      </c>
      <c r="H10" s="18">
        <v>48098</v>
      </c>
    </row>
    <row r="11" spans="3:8" ht="15">
      <c r="C11" s="12">
        <v>2019</v>
      </c>
      <c r="D11" s="17">
        <v>8962</v>
      </c>
      <c r="E11" s="1">
        <v>941</v>
      </c>
      <c r="F11" s="1">
        <v>11937</v>
      </c>
      <c r="G11" s="1">
        <v>11474</v>
      </c>
      <c r="H11" s="18">
        <v>42268</v>
      </c>
    </row>
    <row r="12" spans="3:8" ht="15.75" thickBot="1">
      <c r="C12" s="13">
        <v>2020</v>
      </c>
      <c r="D12" s="19">
        <v>11338</v>
      </c>
      <c r="E12" s="20">
        <v>1526</v>
      </c>
      <c r="F12" s="20">
        <v>19200</v>
      </c>
      <c r="G12" s="20">
        <v>17824</v>
      </c>
      <c r="H12" s="21">
        <v>81084</v>
      </c>
    </row>
    <row r="13" spans="3:8" ht="15.75" thickBot="1">
      <c r="C13" s="25" t="s">
        <v>15</v>
      </c>
      <c r="D13" s="23">
        <f>SUM(D3:D12)</f>
        <v>76673</v>
      </c>
      <c r="E13" s="23">
        <f>SUM(E3:E12)</f>
        <v>7946</v>
      </c>
      <c r="F13" s="23">
        <f>SUM(F3:F12)</f>
        <v>129717</v>
      </c>
      <c r="G13" s="23">
        <f>SUM(G3:G12)</f>
        <v>96350</v>
      </c>
      <c r="H13" s="24">
        <f>SUM(H3:H12)</f>
        <v>484378</v>
      </c>
    </row>
    <row r="14" ht="15">
      <c r="C14" t="s">
        <v>22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Adelina</dc:creator>
  <cp:keywords/>
  <dc:description/>
  <cp:lastModifiedBy>user</cp:lastModifiedBy>
  <dcterms:created xsi:type="dcterms:W3CDTF">2022-03-22T10:55:04Z</dcterms:created>
  <dcterms:modified xsi:type="dcterms:W3CDTF">2022-05-20T12:50:36Z</dcterms:modified>
  <cp:category/>
  <cp:version/>
  <cp:contentType/>
  <cp:contentStatus/>
</cp:coreProperties>
</file>