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1160" tabRatio="958" activeTab="9"/>
  </bookViews>
  <sheets>
    <sheet name="Vjetore 1" sheetId="1" r:id="rId1"/>
    <sheet name="t1.1" sheetId="2" r:id="rId2"/>
    <sheet name="Struktura 2" sheetId="3" r:id="rId3"/>
    <sheet name="Vjetor mallra.2" sheetId="4" r:id="rId4"/>
    <sheet name="Vjetor sherbime.2" sheetId="5" r:id="rId5"/>
    <sheet name="Vjetor Puna.2 " sheetId="6" r:id="rId6"/>
    <sheet name="Vjetor Invest.2 " sheetId="7" r:id="rId7"/>
    <sheet name="Vjetor Emigr.2 " sheetId="8" r:id="rId8"/>
    <sheet name="Vjetor Transf Qev.2" sheetId="9" r:id="rId9"/>
    <sheet name="Vjetor Transf.tjera.2" sheetId="10" r:id="rId10"/>
  </sheets>
  <definedNames/>
  <calcPr fullCalcOnLoad="1"/>
</workbook>
</file>

<file path=xl/sharedStrings.xml><?xml version="1.0" encoding="utf-8"?>
<sst xmlns="http://schemas.openxmlformats.org/spreadsheetml/2006/main" count="122" uniqueCount="58">
  <si>
    <t>Periudha</t>
  </si>
  <si>
    <t>T I 2010</t>
  </si>
  <si>
    <t>T I 2011</t>
  </si>
  <si>
    <t>T I 2012</t>
  </si>
  <si>
    <t>T I 2013</t>
  </si>
  <si>
    <t>T I 2014</t>
  </si>
  <si>
    <t>T I 2015</t>
  </si>
  <si>
    <t>T I 2016</t>
  </si>
  <si>
    <t>T I 2017</t>
  </si>
  <si>
    <t>T I 2018</t>
  </si>
  <si>
    <t>T I 2019</t>
  </si>
  <si>
    <t>T I 2020</t>
  </si>
  <si>
    <t>T I 2021</t>
  </si>
  <si>
    <t>T I 2022</t>
  </si>
  <si>
    <t>Shërbime</t>
  </si>
  <si>
    <t>Burimi: BSH (2022)</t>
  </si>
  <si>
    <t>Pesha</t>
  </si>
  <si>
    <t>Pesha ndaj fluksit vjetor</t>
  </si>
  <si>
    <t xml:space="preserve">Periudha </t>
  </si>
  <si>
    <t>Rritja 2021 vs 2010</t>
  </si>
  <si>
    <t>Pesha ndaj GDP</t>
  </si>
  <si>
    <t>Rritja 2022 vs 2010</t>
  </si>
  <si>
    <t>Tranferta nga qeveria</t>
  </si>
  <si>
    <t xml:space="preserve">Mallra </t>
  </si>
  <si>
    <t>Tranferta nga Sektore tjere (Pa emig)</t>
  </si>
  <si>
    <t>Flukse mln Euro</t>
  </si>
  <si>
    <t>Viti</t>
  </si>
  <si>
    <t>Ndryshim</t>
  </si>
  <si>
    <t>Pesha ndaj flukse totale</t>
  </si>
  <si>
    <t>T 4</t>
  </si>
  <si>
    <t xml:space="preserve">Pesha </t>
  </si>
  <si>
    <t>T3</t>
  </si>
  <si>
    <t xml:space="preserve">t2 </t>
  </si>
  <si>
    <t>Pesha ndaj flukseve total</t>
  </si>
  <si>
    <t>-</t>
  </si>
  <si>
    <t>Vizualizoi: ODA</t>
  </si>
  <si>
    <t>Flukse T1, mln Euro</t>
  </si>
  <si>
    <t xml:space="preserve"> Fluks vjetor mln Euro</t>
  </si>
  <si>
    <t>Flukse dalëse vjetore 2021 (korrente) në milionë Euro, sipas qellimit</t>
  </si>
  <si>
    <t>Të ardhura nga Puna</t>
  </si>
  <si>
    <t>Të ardhura nga Investimet</t>
  </si>
  <si>
    <t>Dërgesa nga emigrantë</t>
  </si>
  <si>
    <t>Flukse dalëse tremujori pare 2022 (korrente) në milionë Euro, sipas qellimit</t>
  </si>
  <si>
    <t>Flukse dalëse total</t>
  </si>
  <si>
    <t>Flukse, mln Euro</t>
  </si>
  <si>
    <t>Flukse dalëse vjetore të parasë për import mallrash, në mln euro</t>
  </si>
  <si>
    <t>Flukse dalëse vjetore të parasë për blerje (import) Shërbimesh, në mln euro</t>
  </si>
  <si>
    <t>Flukse dalëse vjetore të parasë gjeneruar nga Puna, në mln euro</t>
  </si>
  <si>
    <t>Flukse dalëse vjetore të parasë gjeneruar nga Investime në mln euro</t>
  </si>
  <si>
    <t>Flukse dalëse vjetore si Dërgesa nga emigrantet  në mln euro</t>
  </si>
  <si>
    <t>Flukse dalëse vjetore si Tranferta nga Sektore tjere (Pa emigrante)  në mln euro</t>
  </si>
  <si>
    <t>Flukse dalëse vjetore të parasë si transferta nga Qeveria në mln euro</t>
  </si>
  <si>
    <t>Pesha ndaj total</t>
  </si>
  <si>
    <t>Flukse dalëse të parasë nga Shqiperia, 2010-2021, vlerat në mln Euro dhe në % të PBB-së</t>
  </si>
  <si>
    <t>Ndryshimi nw %</t>
  </si>
  <si>
    <t>Flukse dalëse të parasë per tremujorin e pare 2010-2021, vlerat në mln Euro</t>
  </si>
  <si>
    <t>Të ardhura Investimet e Huaja</t>
  </si>
  <si>
    <t>Ndryshim Vjetor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</si>
</sst>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0.5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3" fontId="4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" fontId="24" fillId="0" borderId="11" xfId="0" applyNumberFormat="1" applyFont="1" applyBorder="1" applyAlignment="1">
      <alignment/>
    </xf>
    <xf numFmtId="9" fontId="0" fillId="0" borderId="11" xfId="57" applyFont="1" applyBorder="1" applyAlignment="1">
      <alignment/>
    </xf>
    <xf numFmtId="3" fontId="41" fillId="0" borderId="12" xfId="0" applyNumberFormat="1" applyFont="1" applyBorder="1" applyAlignment="1">
      <alignment/>
    </xf>
    <xf numFmtId="9" fontId="41" fillId="0" borderId="12" xfId="57" applyFont="1" applyFill="1" applyBorder="1" applyAlignment="1">
      <alignment/>
    </xf>
    <xf numFmtId="0" fontId="41" fillId="0" borderId="13" xfId="0" applyFont="1" applyBorder="1" applyAlignment="1">
      <alignment/>
    </xf>
    <xf numFmtId="3" fontId="0" fillId="0" borderId="11" xfId="0" applyNumberFormat="1" applyBorder="1" applyAlignment="1">
      <alignment wrapText="1"/>
    </xf>
    <xf numFmtId="9" fontId="0" fillId="0" borderId="11" xfId="57" applyNumberFormat="1" applyFont="1" applyBorder="1" applyAlignment="1">
      <alignment/>
    </xf>
    <xf numFmtId="9" fontId="0" fillId="0" borderId="13" xfId="57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0" xfId="57" applyNumberFormat="1" applyFont="1" applyBorder="1" applyAlignment="1">
      <alignment/>
    </xf>
    <xf numFmtId="9" fontId="0" fillId="0" borderId="10" xfId="57" applyFont="1" applyBorder="1" applyAlignment="1" quotePrefix="1">
      <alignment/>
    </xf>
    <xf numFmtId="0" fontId="41" fillId="0" borderId="15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9" fontId="24" fillId="0" borderId="10" xfId="57" applyFont="1" applyBorder="1" applyAlignment="1">
      <alignment/>
    </xf>
    <xf numFmtId="3" fontId="24" fillId="0" borderId="10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4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top"/>
    </xf>
    <xf numFmtId="0" fontId="4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3" fontId="40" fillId="33" borderId="10" xfId="0" applyNumberFormat="1" applyFont="1" applyFill="1" applyBorder="1" applyAlignment="1">
      <alignment/>
    </xf>
    <xf numFmtId="0" fontId="42" fillId="0" borderId="0" xfId="0" applyFont="1" applyAlignment="1">
      <alignment horizontal="left" vertical="top" readingOrder="1"/>
    </xf>
    <xf numFmtId="0" fontId="42" fillId="0" borderId="0" xfId="0" applyFont="1" applyAlignment="1">
      <alignment horizontal="left" vertical="center" readingOrder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Flukse vjetore dalëse të parasë 2010-2021, vlerat në mln Euro dhe në % të PBB-së, dhe ndryshim vjetor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75"/>
          <c:w val="0.986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'Vjetore 1'!$C$4</c:f>
              <c:strCache>
                <c:ptCount val="1"/>
                <c:pt idx="0">
                  <c:v>Flukse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'Vjetore 1'!$B$5:$B$16</c:f>
              <c:numCache/>
            </c:numRef>
          </c:cat>
          <c:val>
            <c:numRef>
              <c:f>'Vjetore 1'!$C$5:$C$16</c:f>
              <c:numCache/>
            </c:numRef>
          </c:val>
        </c:ser>
        <c:gapWidth val="219"/>
        <c:axId val="32310266"/>
        <c:axId val="22356939"/>
      </c:barChart>
      <c:lineChart>
        <c:grouping val="standard"/>
        <c:varyColors val="0"/>
        <c:ser>
          <c:idx val="1"/>
          <c:order val="1"/>
          <c:tx>
            <c:strRef>
              <c:f>'Vjetore 1'!$D$4</c:f>
              <c:strCache>
                <c:ptCount val="1"/>
                <c:pt idx="0">
                  <c:v>Ndryshimi nw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'Vjetore 1'!$B$5:$B$16</c:f>
              <c:numCache/>
            </c:numRef>
          </c:cat>
          <c:val>
            <c:numRef>
              <c:f>'Vjetore 1'!$D$5:$D$16</c:f>
              <c:numCache/>
            </c:numRef>
          </c:val>
          <c:smooth val="0"/>
        </c:ser>
        <c:ser>
          <c:idx val="4"/>
          <c:order val="2"/>
          <c:tx>
            <c:strRef>
              <c:f>'Vjetore 1'!$E$4</c:f>
              <c:strCache>
                <c:ptCount val="1"/>
                <c:pt idx="0">
                  <c:v>Pesha ndaj GDP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'Vjetore 1'!$B$5:$B$16</c:f>
              <c:numCache/>
            </c:numRef>
          </c:cat>
          <c:val>
            <c:numRef>
              <c:f>'Vjetore 1'!$E$5:$E$16</c:f>
              <c:numCache/>
            </c:numRef>
          </c:val>
          <c:smooth val="0"/>
        </c:ser>
        <c:axId val="66994724"/>
        <c:axId val="66081605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0266"/>
        <c:crossesAt val="1"/>
        <c:crossBetween val="between"/>
        <c:dispUnits/>
      </c:valAx>
      <c:catAx>
        <c:axId val="66994724"/>
        <c:scaling>
          <c:orientation val="minMax"/>
        </c:scaling>
        <c:axPos val="b"/>
        <c:delete val="1"/>
        <c:majorTickMark val="out"/>
        <c:minorTickMark val="none"/>
        <c:tickLblPos val="none"/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947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1"/>
          <c:w val="0.838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të parasë si transferta nga Qeveria në mln euro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5"/>
          <c:w val="0.987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Transf Qev.2'!$B$4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Transf Qev.2'!$A$5:$A$16</c:f>
              <c:numCache/>
            </c:numRef>
          </c:cat>
          <c:val>
            <c:numRef>
              <c:f>'Vjetor Transf Qev.2'!$B$5:$B$16</c:f>
              <c:numCache/>
            </c:numRef>
          </c:val>
        </c:ser>
        <c:gapWidth val="219"/>
        <c:axId val="15486118"/>
        <c:axId val="5157335"/>
      </c:barChart>
      <c:lineChart>
        <c:grouping val="standard"/>
        <c:varyColors val="0"/>
        <c:ser>
          <c:idx val="1"/>
          <c:order val="1"/>
          <c:tx>
            <c:strRef>
              <c:f>'Vjetor Transf Qev.2'!$C$4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Transf Qev.2'!$A$5:$A$16</c:f>
              <c:numCache/>
            </c:numRef>
          </c:cat>
          <c:val>
            <c:numRef>
              <c:f>'Vjetor Transf Qev.2'!$C$5:$C$16</c:f>
              <c:numCache/>
            </c:numRef>
          </c:val>
          <c:smooth val="0"/>
        </c:ser>
        <c:axId val="46416016"/>
        <c:axId val="15090961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86118"/>
        <c:crossesAt val="1"/>
        <c:crossBetween val="between"/>
        <c:dispUnits/>
      </c:valAx>
      <c:catAx>
        <c:axId val="46416016"/>
        <c:scaling>
          <c:orientation val="minMax"/>
        </c:scaling>
        <c:axPos val="b"/>
        <c:delete val="1"/>
        <c:majorTickMark val="out"/>
        <c:minorTickMark val="none"/>
        <c:tickLblPos val="none"/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160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903"/>
          <c:w val="0.414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si Tranferta nga Sektore te tjere (Pa emigrante)  në mln euro</a:t>
            </a:r>
          </a:p>
        </c:rich>
      </c:tx>
      <c:layout>
        <c:manualLayout>
          <c:xMode val="factor"/>
          <c:yMode val="factor"/>
          <c:x val="-0.04675"/>
          <c:y val="-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5"/>
          <c:w val="0.986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Transf.tjera.2'!$B$3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Transf.tjera.2'!$A$4:$A$15</c:f>
              <c:numCache/>
            </c:numRef>
          </c:cat>
          <c:val>
            <c:numRef>
              <c:f>'Vjetor Transf.tjera.2'!$B$4:$B$15</c:f>
              <c:numCache/>
            </c:numRef>
          </c:val>
        </c:ser>
        <c:gapWidth val="219"/>
        <c:axId val="1600922"/>
        <c:axId val="14408299"/>
      </c:barChart>
      <c:lineChart>
        <c:grouping val="standard"/>
        <c:varyColors val="0"/>
        <c:ser>
          <c:idx val="1"/>
          <c:order val="1"/>
          <c:tx>
            <c:strRef>
              <c:f>'Vjetor Transf.tjera.2'!$C$3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Transf.tjera.2'!$A$4:$A$15</c:f>
              <c:numCache/>
            </c:numRef>
          </c:cat>
          <c:val>
            <c:numRef>
              <c:f>'Vjetor Transf.tjera.2'!$C$4:$C$15</c:f>
              <c:numCache/>
            </c:numRef>
          </c:val>
          <c:smooth val="0"/>
        </c:ser>
        <c:ser>
          <c:idx val="2"/>
          <c:order val="2"/>
          <c:tx>
            <c:strRef>
              <c:f>'Vjetor Transf.tjera.2'!$D$3</c:f>
              <c:strCache>
                <c:ptCount val="1"/>
                <c:pt idx="0">
                  <c:v>Pesha ndaj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Transf.tjera.2'!$A$4:$A$15</c:f>
              <c:numCache/>
            </c:numRef>
          </c:cat>
          <c:val>
            <c:numRef>
              <c:f>'Vjetor Transf.tjera.2'!$D$4:$D$15</c:f>
              <c:numCache/>
            </c:numRef>
          </c:val>
          <c:smooth val="0"/>
        </c:ser>
        <c:axId val="62565828"/>
        <c:axId val="26221541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0922"/>
        <c:crossesAt val="1"/>
        <c:crossBetween val="between"/>
        <c:dispUnits/>
      </c:valAx>
      <c:catAx>
        <c:axId val="62565828"/>
        <c:scaling>
          <c:orientation val="minMax"/>
        </c:scaling>
        <c:axPos val="b"/>
        <c:delete val="1"/>
        <c:majorTickMark val="out"/>
        <c:minorTickMark val="none"/>
        <c:tickLblPos val="none"/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658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903"/>
          <c:w val="0.772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të parasë per tremujorin e pare 2010-2021, vlerat në mln Euro</a:t>
            </a:r>
          </a:p>
        </c:rich>
      </c:tx>
      <c:layout>
        <c:manualLayout>
          <c:xMode val="factor"/>
          <c:yMode val="factor"/>
          <c:x val="-0.00025"/>
          <c:y val="-0.0002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't1.1'!$B$5</c:f>
              <c:strCache>
                <c:ptCount val="1"/>
                <c:pt idx="0">
                  <c:v>Flukse T1,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't1.1'!$A$6:$A$18</c:f>
              <c:strCache/>
            </c:strRef>
          </c:cat>
          <c:val>
            <c:numRef>
              <c:f>'t1.1'!$B$6:$B$18</c:f>
              <c:numCache/>
            </c:numRef>
          </c:val>
        </c:ser>
        <c:overlap val="-27"/>
        <c:gapWidth val="219"/>
        <c:axId val="57863534"/>
        <c:axId val="51009759"/>
      </c:barChart>
      <c:scatterChart>
        <c:scatterStyle val="lineMarker"/>
        <c:varyColors val="0"/>
        <c:ser>
          <c:idx val="2"/>
          <c:order val="2"/>
          <c:tx>
            <c:strRef>
              <c:f>'t1.1'!$D$5</c:f>
              <c:strCache>
                <c:ptCount val="1"/>
                <c:pt idx="0">
                  <c:v>Pesha ndaj fluksit vjetor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't1.1'!$A$6:$A$18</c:f>
              <c:strCache/>
            </c:strRef>
          </c:xVal>
          <c:yVal>
            <c:numRef>
              <c:f>'t1.1'!$D$6:$D$18</c:f>
              <c:numCache/>
            </c:numRef>
          </c:yVal>
          <c:smooth val="0"/>
        </c:ser>
        <c:axId val="56434648"/>
        <c:axId val="38149785"/>
      </c:scatterChart>
      <c:lineChart>
        <c:grouping val="standard"/>
        <c:varyColors val="0"/>
        <c:ser>
          <c:idx val="1"/>
          <c:order val="1"/>
          <c:tx>
            <c:strRef>
              <c:f>'t1.1'!$C$5</c:f>
              <c:strCache>
                <c:ptCount val="1"/>
                <c:pt idx="0">
                  <c:v>Ndryshimi nw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't1.1'!$A$6:$A$18</c:f>
              <c:strCache/>
            </c:strRef>
          </c:cat>
          <c:val>
            <c:numRef>
              <c:f>'t1.1'!$C$6:$C$18</c:f>
              <c:numCache/>
            </c:numRef>
          </c:val>
          <c:smooth val="0"/>
        </c:ser>
        <c:axId val="56434648"/>
        <c:axId val="38149785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63534"/>
        <c:crossesAt val="1"/>
        <c:crossBetween val="between"/>
        <c:dispUnits/>
      </c:valAx>
      <c:val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49785"/>
        <c:crosses val="autoZero"/>
        <c:crossBetween val="midCat"/>
        <c:dispUnits/>
      </c:valAx>
      <c:valAx>
        <c:axId val="38149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3464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Struktura e flukseve dalëse vjetore, sipas qëllimit, vlerat në milionë Euro për 2021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4"/>
          <c:y val="0.27025"/>
          <c:w val="0.435"/>
          <c:h val="0.64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'Struktura 2'!$C$3:$I$3</c:f>
              <c:strCache/>
            </c:strRef>
          </c:cat>
          <c:val>
            <c:numRef>
              <c:f>'Struktura 2'!$C$4:$I$4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16725"/>
          <c:w val="0.2835"/>
          <c:h val="0.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Struktura e flukseve dalëse T1 2022, vlerat në milionë Euro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7"/>
          <c:y val="0.24075"/>
          <c:w val="0.45875"/>
          <c:h val="0.7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'Struktura 2'!$C$8:$I$8</c:f>
              <c:strCache/>
            </c:strRef>
          </c:cat>
          <c:val>
            <c:numRef>
              <c:f>'Struktura 2'!$C$9:$I$9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5"/>
          <c:y val="0.147"/>
          <c:w val="0.26275"/>
          <c:h val="0.7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të parasë për import mallrash, në mln euro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65"/>
          <c:w val="0.986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mallra.2'!$B$2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mallra.2'!$A$3:$A$14</c:f>
              <c:numCache/>
            </c:numRef>
          </c:cat>
          <c:val>
            <c:numRef>
              <c:f>'Vjetor mallra.2'!$B$3:$B$14</c:f>
              <c:numCache/>
            </c:numRef>
          </c:val>
        </c:ser>
        <c:gapWidth val="219"/>
        <c:axId val="7803746"/>
        <c:axId val="3124851"/>
      </c:barChart>
      <c:lineChart>
        <c:grouping val="standard"/>
        <c:varyColors val="0"/>
        <c:ser>
          <c:idx val="1"/>
          <c:order val="1"/>
          <c:tx>
            <c:strRef>
              <c:f>'Vjetor mallra.2'!$C$2</c:f>
              <c:strCache>
                <c:ptCount val="1"/>
                <c:pt idx="0">
                  <c:v>Ndryshim Vjetor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mallra.2'!$A$3:$A$14</c:f>
              <c:numCache/>
            </c:numRef>
          </c:cat>
          <c:val>
            <c:numRef>
              <c:f>'Vjetor mallra.2'!$C$3:$C$14</c:f>
              <c:numCache/>
            </c:numRef>
          </c:val>
          <c:smooth val="0"/>
        </c:ser>
        <c:ser>
          <c:idx val="2"/>
          <c:order val="2"/>
          <c:tx>
            <c:strRef>
              <c:f>'Vjetor mallra.2'!$D$2</c:f>
              <c:strCache>
                <c:ptCount val="1"/>
                <c:pt idx="0">
                  <c:v>Pesha ndaj flukse totale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'Vjetor mallra.2'!$A$3:$A$14</c:f>
              <c:numCache/>
            </c:numRef>
          </c:cat>
          <c:val>
            <c:numRef>
              <c:f>'Vjetor mallra.2'!$D$3:$D$14</c:f>
              <c:numCache/>
            </c:numRef>
          </c:val>
          <c:smooth val="0"/>
        </c:ser>
        <c:axId val="28123660"/>
        <c:axId val="51786349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03746"/>
        <c:crossesAt val="1"/>
        <c:crossBetween val="between"/>
        <c:dispUnits/>
      </c:valAx>
      <c:catAx>
        <c:axId val="28123660"/>
        <c:scaling>
          <c:orientation val="minMax"/>
        </c:scaling>
        <c:axPos val="b"/>
        <c:delete val="1"/>
        <c:majorTickMark val="out"/>
        <c:minorTickMark val="none"/>
        <c:tickLblPos val="none"/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236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225"/>
          <c:w val="0.917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të parasë për blerje (import) Shërbimesh, në mln euro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865"/>
          <c:w val="0.986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sherbime.2'!$B$2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sherbime.2'!$A$3:$A$14</c:f>
              <c:numCache/>
            </c:numRef>
          </c:cat>
          <c:val>
            <c:numRef>
              <c:f>'Vjetor sherbime.2'!$B$3:$B$14</c:f>
              <c:numCache/>
            </c:numRef>
          </c:val>
        </c:ser>
        <c:gapWidth val="219"/>
        <c:axId val="63423958"/>
        <c:axId val="33944711"/>
      </c:barChart>
      <c:lineChart>
        <c:grouping val="standard"/>
        <c:varyColors val="0"/>
        <c:ser>
          <c:idx val="1"/>
          <c:order val="1"/>
          <c:tx>
            <c:strRef>
              <c:f>'Vjetor sherbime.2'!$C$2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sherbime.2'!$A$3:$A$14</c:f>
              <c:numCache/>
            </c:numRef>
          </c:cat>
          <c:val>
            <c:numRef>
              <c:f>'Vjetor sherbime.2'!$C$3:$C$14</c:f>
              <c:numCache/>
            </c:numRef>
          </c:val>
          <c:smooth val="0"/>
        </c:ser>
        <c:ser>
          <c:idx val="2"/>
          <c:order val="2"/>
          <c:tx>
            <c:strRef>
              <c:f>'Vjetor sherbime.2'!$D$2</c:f>
              <c:strCache>
                <c:ptCount val="1"/>
                <c:pt idx="0">
                  <c:v>Pesha ndaj flukseve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sherbime.2'!$A$3:$A$14</c:f>
              <c:numCache/>
            </c:numRef>
          </c:cat>
          <c:val>
            <c:numRef>
              <c:f>'Vjetor sherbime.2'!$D$3:$D$14</c:f>
              <c:numCache/>
            </c:numRef>
          </c:val>
          <c:smooth val="0"/>
        </c:ser>
        <c:axId val="37066944"/>
        <c:axId val="6516704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23958"/>
        <c:crossesAt val="1"/>
        <c:crossBetween val="between"/>
        <c:dispUnits/>
      </c:valAx>
      <c:catAx>
        <c:axId val="37066944"/>
        <c:scaling>
          <c:orientation val="minMax"/>
        </c:scaling>
        <c:axPos val="b"/>
        <c:delete val="1"/>
        <c:majorTickMark val="out"/>
        <c:minorTickMark val="none"/>
        <c:tickLblPos val="none"/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669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8965"/>
          <c:w val="0.8767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të parasë gjeneruar nga Puna, në mln euro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35"/>
          <c:w val="0.986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Puna.2 '!$B$3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Puna.2 '!$A$4:$A$15</c:f>
              <c:numCache/>
            </c:numRef>
          </c:cat>
          <c:val>
            <c:numRef>
              <c:f>'Vjetor Puna.2 '!$B$4:$B$15</c:f>
              <c:numCache/>
            </c:numRef>
          </c:val>
        </c:ser>
        <c:gapWidth val="219"/>
        <c:axId val="49632458"/>
        <c:axId val="44038939"/>
      </c:barChart>
      <c:lineChart>
        <c:grouping val="standard"/>
        <c:varyColors val="0"/>
        <c:ser>
          <c:idx val="1"/>
          <c:order val="1"/>
          <c:tx>
            <c:strRef>
              <c:f>'Vjetor Puna.2 '!$C$3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Puna.2 '!$A$4:$A$15</c:f>
              <c:numCache/>
            </c:numRef>
          </c:cat>
          <c:val>
            <c:numRef>
              <c:f>'Vjetor Puna.2 '!$C$4:$C$15</c:f>
              <c:numCache/>
            </c:numRef>
          </c:val>
          <c:smooth val="0"/>
        </c:ser>
        <c:ser>
          <c:idx val="2"/>
          <c:order val="2"/>
          <c:tx>
            <c:strRef>
              <c:f>'Vjetor Puna.2 '!$D$3</c:f>
              <c:strCache>
                <c:ptCount val="1"/>
                <c:pt idx="0">
                  <c:v>Pesha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Puna.2 '!$A$4:$A$15</c:f>
              <c:numCache/>
            </c:numRef>
          </c:cat>
          <c:val>
            <c:numRef>
              <c:f>'Vjetor Puna.2 '!$D$4:$D$15</c:f>
              <c:numCache/>
            </c:numRef>
          </c:val>
          <c:smooth val="0"/>
        </c:ser>
        <c:axId val="60806132"/>
        <c:axId val="10384277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32458"/>
        <c:crossesAt val="1"/>
        <c:crossBetween val="between"/>
        <c:dispUnits/>
      </c:valAx>
      <c:catAx>
        <c:axId val="60806132"/>
        <c:scaling>
          <c:orientation val="minMax"/>
        </c:scaling>
        <c:axPos val="b"/>
        <c:delete val="1"/>
        <c:majorTickMark val="out"/>
        <c:minorTickMark val="none"/>
        <c:tickLblPos val="none"/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061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9095"/>
          <c:w val="0.644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të parasë gjeneruar nga Investime në mln euro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85"/>
          <c:w val="0.986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Invest.2 '!$B$3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Invest.2 '!$A$4:$A$15</c:f>
              <c:numCache/>
            </c:numRef>
          </c:cat>
          <c:val>
            <c:numRef>
              <c:f>'Vjetor Invest.2 '!$B$4:$B$15</c:f>
              <c:numCache/>
            </c:numRef>
          </c:val>
        </c:ser>
        <c:gapWidth val="219"/>
        <c:axId val="26349630"/>
        <c:axId val="35820079"/>
      </c:barChart>
      <c:lineChart>
        <c:grouping val="standard"/>
        <c:varyColors val="0"/>
        <c:ser>
          <c:idx val="1"/>
          <c:order val="1"/>
          <c:tx>
            <c:strRef>
              <c:f>'Vjetor Invest.2 '!$C$3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Invest.2 '!$A$4:$A$15</c:f>
              <c:numCache/>
            </c:numRef>
          </c:cat>
          <c:val>
            <c:numRef>
              <c:f>'Vjetor Invest.2 '!$C$4:$C$15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'Vjetor Invest.2 '!$A$4:$A$15</c:f>
              <c:numCache/>
            </c:numRef>
          </c:cat>
          <c:smooth val="0"/>
        </c:ser>
        <c:axId val="53945256"/>
        <c:axId val="15745257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49630"/>
        <c:crossesAt val="1"/>
        <c:crossBetween val="between"/>
        <c:dispUnits/>
      </c:valAx>
      <c:catAx>
        <c:axId val="53945256"/>
        <c:scaling>
          <c:orientation val="minMax"/>
        </c:scaling>
        <c:axPos val="b"/>
        <c:delete val="1"/>
        <c:majorTickMark val="out"/>
        <c:minorTickMark val="none"/>
        <c:tickLblPos val="none"/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452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9725"/>
          <c:w val="0.640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Flukse dalëse vjetore si Dërgesa nga emigrantet  në mln euro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65"/>
          <c:w val="0.986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'Vjetor Emigr.2 '!$B$2</c:f>
              <c:strCache>
                <c:ptCount val="1"/>
                <c:pt idx="0">
                  <c:v>Flukse, mln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'Vjetor Emigr.2 '!$A$3:$A$14</c:f>
              <c:numCache/>
            </c:numRef>
          </c:cat>
          <c:val>
            <c:numRef>
              <c:f>'Vjetor Emigr.2 '!$B$3:$B$14</c:f>
              <c:numCache/>
            </c:numRef>
          </c:val>
        </c:ser>
        <c:gapWidth val="219"/>
        <c:axId val="7489586"/>
        <c:axId val="297411"/>
      </c:barChart>
      <c:lineChart>
        <c:grouping val="standard"/>
        <c:varyColors val="0"/>
        <c:ser>
          <c:idx val="1"/>
          <c:order val="1"/>
          <c:tx>
            <c:strRef>
              <c:f>'Vjetor Emigr.2 '!$C$2</c:f>
              <c:strCache>
                <c:ptCount val="1"/>
                <c:pt idx="0">
                  <c:v>Ndryshim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'Vjetor Emigr.2 '!$A$3:$A$14</c:f>
              <c:numCache/>
            </c:numRef>
          </c:cat>
          <c:val>
            <c:numRef>
              <c:f>'Vjetor Emigr.2 '!$C$3:$C$14</c:f>
              <c:numCache/>
            </c:numRef>
          </c:val>
          <c:smooth val="0"/>
        </c:ser>
        <c:axId val="2676700"/>
        <c:axId val="2409030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89586"/>
        <c:crossesAt val="1"/>
        <c:crossBetween val="between"/>
        <c:dispUnits/>
      </c:valAx>
      <c:catAx>
        <c:axId val="2676700"/>
        <c:scaling>
          <c:orientation val="minMax"/>
        </c:scaling>
        <c:axPos val="b"/>
        <c:delete val="1"/>
        <c:majorTickMark val="out"/>
        <c:minorTickMark val="none"/>
        <c:tickLblPos val="none"/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67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75"/>
          <c:y val="0.8965"/>
          <c:w val="0.486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95250</xdr:rowOff>
    </xdr:from>
    <xdr:to>
      <xdr:col>14</xdr:col>
      <xdr:colOff>266700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4581525" y="476250"/>
        <a:ext cx="4572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</xdr:row>
      <xdr:rowOff>180975</xdr:rowOff>
    </xdr:from>
    <xdr:to>
      <xdr:col>13</xdr:col>
      <xdr:colOff>57150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4619625" y="571500"/>
        <a:ext cx="4562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66675</xdr:rowOff>
    </xdr:from>
    <xdr:to>
      <xdr:col>14</xdr:col>
      <xdr:colOff>57150</xdr:colOff>
      <xdr:row>18</xdr:row>
      <xdr:rowOff>142875</xdr:rowOff>
    </xdr:to>
    <xdr:graphicFrame>
      <xdr:nvGraphicFramePr>
        <xdr:cNvPr id="1" name="Chart 3"/>
        <xdr:cNvGraphicFramePr/>
      </xdr:nvGraphicFramePr>
      <xdr:xfrm>
        <a:off x="3695700" y="828675"/>
        <a:ext cx="45720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123825</xdr:rowOff>
    </xdr:from>
    <xdr:to>
      <xdr:col>16</xdr:col>
      <xdr:colOff>152400</xdr:colOff>
      <xdr:row>12</xdr:row>
      <xdr:rowOff>66675</xdr:rowOff>
    </xdr:to>
    <xdr:graphicFrame>
      <xdr:nvGraphicFramePr>
        <xdr:cNvPr id="1" name="Chart 1"/>
        <xdr:cNvGraphicFramePr/>
      </xdr:nvGraphicFramePr>
      <xdr:xfrm>
        <a:off x="7496175" y="123825"/>
        <a:ext cx="44196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1095375</xdr:colOff>
      <xdr:row>13</xdr:row>
      <xdr:rowOff>47625</xdr:rowOff>
    </xdr:from>
    <xdr:to>
      <xdr:col>16</xdr:col>
      <xdr:colOff>247650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7467600" y="3286125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1</xdr:row>
      <xdr:rowOff>0</xdr:rowOff>
    </xdr:from>
    <xdr:to>
      <xdr:col>11</xdr:col>
      <xdr:colOff>323850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476750" y="200025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2</xdr:row>
      <xdr:rowOff>123825</xdr:rowOff>
    </xdr:from>
    <xdr:to>
      <xdr:col>12</xdr:col>
      <xdr:colOff>542925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429125" y="514350"/>
        <a:ext cx="4562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152400</xdr:rowOff>
    </xdr:from>
    <xdr:to>
      <xdr:col>12</xdr:col>
      <xdr:colOff>85725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981450" y="352425"/>
        <a:ext cx="4572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28575</xdr:rowOff>
    </xdr:from>
    <xdr:to>
      <xdr:col>12</xdr:col>
      <xdr:colOff>533400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324350" y="219075"/>
        <a:ext cx="45624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0</xdr:rowOff>
    </xdr:from>
    <xdr:to>
      <xdr:col>9</xdr:col>
      <xdr:colOff>609600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3505200" y="381000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123825</xdr:rowOff>
    </xdr:from>
    <xdr:to>
      <xdr:col>9</xdr:col>
      <xdr:colOff>314325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752850" y="704850"/>
        <a:ext cx="5343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00390625" style="0" customWidth="1"/>
    <col min="2" max="2" width="12.00390625" style="0" customWidth="1"/>
    <col min="4" max="4" width="11.28125" style="0" customWidth="1"/>
    <col min="5" max="5" width="10.57421875" style="0" customWidth="1"/>
  </cols>
  <sheetData>
    <row r="1" spans="2:3" ht="15">
      <c r="B1" s="7"/>
      <c r="C1" s="7"/>
    </row>
    <row r="2" spans="2:3" s="2" customFormat="1" ht="15">
      <c r="B2" s="17" t="s">
        <v>53</v>
      </c>
      <c r="C2" s="7"/>
    </row>
    <row r="3" s="7" customFormat="1" ht="15"/>
    <row r="4" spans="2:5" s="2" customFormat="1" ht="30">
      <c r="B4" s="56" t="s">
        <v>18</v>
      </c>
      <c r="C4" s="56" t="s">
        <v>25</v>
      </c>
      <c r="D4" s="56" t="s">
        <v>54</v>
      </c>
      <c r="E4" s="56" t="s">
        <v>20</v>
      </c>
    </row>
    <row r="5" spans="2:5" ht="15">
      <c r="B5" s="6">
        <v>2010</v>
      </c>
      <c r="C5" s="5">
        <v>4905</v>
      </c>
      <c r="D5" s="6"/>
      <c r="E5" s="18">
        <v>0.5450461624093994</v>
      </c>
    </row>
    <row r="6" spans="2:5" ht="15">
      <c r="B6" s="6">
        <v>2011</v>
      </c>
      <c r="C6" s="5">
        <v>5135</v>
      </c>
      <c r="D6" s="11">
        <f aca="true" t="shared" si="0" ref="D6:D16">(C6-C5)/C5</f>
        <v>0.046890927624872576</v>
      </c>
      <c r="E6" s="18">
        <v>0.5537217135774828</v>
      </c>
    </row>
    <row r="7" spans="2:5" ht="15">
      <c r="B7" s="6">
        <v>2012</v>
      </c>
      <c r="C7" s="5">
        <v>4967</v>
      </c>
      <c r="D7" s="11">
        <f t="shared" si="0"/>
        <v>-0.032716650438169424</v>
      </c>
      <c r="E7" s="18">
        <v>0.5214288322450319</v>
      </c>
    </row>
    <row r="8" spans="2:5" ht="15">
      <c r="B8" s="6">
        <v>2013</v>
      </c>
      <c r="C8" s="5">
        <v>4762</v>
      </c>
      <c r="D8" s="11">
        <f t="shared" si="0"/>
        <v>-0.04127239782564929</v>
      </c>
      <c r="E8" s="18">
        <v>0.49469946735424464</v>
      </c>
    </row>
    <row r="9" spans="2:5" ht="15">
      <c r="B9" s="6">
        <v>2014</v>
      </c>
      <c r="C9" s="5">
        <v>5076</v>
      </c>
      <c r="D9" s="11">
        <f t="shared" si="0"/>
        <v>0.06593868122637547</v>
      </c>
      <c r="E9" s="18">
        <v>0.5090048412354288</v>
      </c>
    </row>
    <row r="10" spans="2:5" ht="15">
      <c r="B10" s="6">
        <v>2015</v>
      </c>
      <c r="C10" s="5">
        <v>4981</v>
      </c>
      <c r="D10" s="11">
        <f t="shared" si="0"/>
        <v>-0.01871552403467297</v>
      </c>
      <c r="E10" s="18">
        <v>0.4856072189101311</v>
      </c>
    </row>
    <row r="11" spans="2:5" ht="15">
      <c r="B11" s="6">
        <v>2016</v>
      </c>
      <c r="C11" s="5">
        <v>5290</v>
      </c>
      <c r="D11" s="11">
        <f t="shared" si="0"/>
        <v>0.06203573579602489</v>
      </c>
      <c r="E11" s="18">
        <v>0.49338111669730667</v>
      </c>
    </row>
    <row r="12" spans="2:5" ht="15">
      <c r="B12" s="6">
        <v>2017</v>
      </c>
      <c r="C12" s="5">
        <v>5890</v>
      </c>
      <c r="D12" s="11">
        <f t="shared" si="0"/>
        <v>0.11342155009451796</v>
      </c>
      <c r="E12" s="18">
        <v>0.5099378000767423</v>
      </c>
    </row>
    <row r="13" spans="2:5" ht="15">
      <c r="B13" s="6">
        <v>2018</v>
      </c>
      <c r="C13" s="5">
        <v>6326</v>
      </c>
      <c r="D13" s="11">
        <f t="shared" si="0"/>
        <v>0.07402376910016978</v>
      </c>
      <c r="E13" s="18">
        <v>0.493112287032302</v>
      </c>
    </row>
    <row r="14" spans="2:5" ht="15">
      <c r="B14" s="6">
        <v>2019</v>
      </c>
      <c r="C14" s="5">
        <v>6924</v>
      </c>
      <c r="D14" s="11">
        <f t="shared" si="0"/>
        <v>0.09453050901043314</v>
      </c>
      <c r="E14" s="18">
        <v>0.5033691551181936</v>
      </c>
    </row>
    <row r="15" spans="2:5" ht="15">
      <c r="B15" s="6">
        <v>2020</v>
      </c>
      <c r="C15" s="5">
        <v>5681</v>
      </c>
      <c r="D15" s="11">
        <f t="shared" si="0"/>
        <v>-0.1795205083766609</v>
      </c>
      <c r="E15" s="18">
        <v>0.42760991998369824</v>
      </c>
    </row>
    <row r="16" spans="2:5" ht="15.75" thickBot="1">
      <c r="B16" s="19">
        <v>2021</v>
      </c>
      <c r="C16" s="25">
        <v>7561</v>
      </c>
      <c r="D16" s="21">
        <f t="shared" si="0"/>
        <v>0.33092765358211584</v>
      </c>
      <c r="E16" s="26">
        <v>0.48279241347370105</v>
      </c>
    </row>
    <row r="17" spans="2:5" ht="30.75" thickBot="1">
      <c r="B17" s="31" t="s">
        <v>19</v>
      </c>
      <c r="C17" s="22">
        <f>C16-C5</f>
        <v>2656</v>
      </c>
      <c r="D17" s="23">
        <f>C17/C5</f>
        <v>0.5414882772680938</v>
      </c>
      <c r="E17" s="27"/>
    </row>
    <row r="19" ht="15">
      <c r="B19" t="s">
        <v>15</v>
      </c>
    </row>
    <row r="20" ht="15">
      <c r="B20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78" zoomScaleNormal="78" zoomScalePageLayoutView="0" workbookViewId="0" topLeftCell="A1">
      <selection activeCell="A19" sqref="A19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14.7109375" style="0" customWidth="1"/>
    <col min="5" max="5" width="6.140625" style="0" hidden="1" customWidth="1"/>
    <col min="6" max="6" width="14.00390625" style="0" customWidth="1"/>
    <col min="7" max="7" width="16.00390625" style="0" customWidth="1"/>
    <col min="8" max="8" width="12.57421875" style="0" customWidth="1"/>
  </cols>
  <sheetData>
    <row r="1" spans="1:4" ht="15.75">
      <c r="A1" s="48" t="s">
        <v>50</v>
      </c>
      <c r="D1" s="7"/>
    </row>
    <row r="2" ht="15">
      <c r="A2" s="1"/>
    </row>
    <row r="3" spans="1:4" ht="15">
      <c r="A3" s="10" t="s">
        <v>26</v>
      </c>
      <c r="B3" s="10" t="s">
        <v>44</v>
      </c>
      <c r="C3" s="10" t="s">
        <v>27</v>
      </c>
      <c r="D3" s="54" t="s">
        <v>52</v>
      </c>
    </row>
    <row r="4" spans="1:5" ht="15">
      <c r="A4" s="6">
        <v>2010</v>
      </c>
      <c r="B4" s="5">
        <v>140</v>
      </c>
      <c r="C4" s="6"/>
      <c r="D4" s="11">
        <f>B4/E4</f>
        <v>0.02854230377166157</v>
      </c>
      <c r="E4" s="50">
        <v>4905</v>
      </c>
    </row>
    <row r="5" spans="1:5" ht="15">
      <c r="A5" s="6">
        <v>2011</v>
      </c>
      <c r="B5" s="5">
        <v>92</v>
      </c>
      <c r="C5" s="11">
        <f>(B5-B4)/B4</f>
        <v>-0.34285714285714286</v>
      </c>
      <c r="D5" s="11">
        <f aca="true" t="shared" si="0" ref="D5:D15">B5/E5</f>
        <v>0.017916260954235638</v>
      </c>
      <c r="E5" s="50">
        <v>5135</v>
      </c>
    </row>
    <row r="6" spans="1:5" ht="15">
      <c r="A6" s="6">
        <v>2012</v>
      </c>
      <c r="B6" s="5">
        <v>134</v>
      </c>
      <c r="C6" s="11">
        <f>(B6-B5)/B5</f>
        <v>0.45652173913043476</v>
      </c>
      <c r="D6" s="11">
        <f t="shared" si="0"/>
        <v>0.026978055164082946</v>
      </c>
      <c r="E6" s="50">
        <v>4967</v>
      </c>
    </row>
    <row r="7" spans="1:5" ht="15">
      <c r="A7" s="6">
        <v>2013</v>
      </c>
      <c r="B7" s="5">
        <v>120</v>
      </c>
      <c r="C7" s="11">
        <f aca="true" t="shared" si="1" ref="C7:C15">(B7-B6)/B6</f>
        <v>-0.1044776119402985</v>
      </c>
      <c r="D7" s="11">
        <f t="shared" si="0"/>
        <v>0.0251994960100798</v>
      </c>
      <c r="E7" s="50">
        <v>4762</v>
      </c>
    </row>
    <row r="8" spans="1:5" ht="15">
      <c r="A8" s="6">
        <v>2014</v>
      </c>
      <c r="B8" s="5">
        <v>117</v>
      </c>
      <c r="C8" s="11">
        <f>(B8-B7)/B7</f>
        <v>-0.025</v>
      </c>
      <c r="D8" s="11">
        <f t="shared" si="0"/>
        <v>0.02304964539007092</v>
      </c>
      <c r="E8" s="50">
        <v>5076</v>
      </c>
    </row>
    <row r="9" spans="1:5" ht="15">
      <c r="A9" s="6">
        <v>2015</v>
      </c>
      <c r="B9" s="5">
        <v>140</v>
      </c>
      <c r="C9" s="11">
        <f t="shared" si="1"/>
        <v>0.19658119658119658</v>
      </c>
      <c r="D9" s="11">
        <f t="shared" si="0"/>
        <v>0.02810680586227665</v>
      </c>
      <c r="E9" s="50">
        <v>4981</v>
      </c>
    </row>
    <row r="10" spans="1:5" ht="15">
      <c r="A10" s="6">
        <v>2016</v>
      </c>
      <c r="B10" s="5">
        <v>138</v>
      </c>
      <c r="C10" s="11">
        <f t="shared" si="1"/>
        <v>-0.014285714285714285</v>
      </c>
      <c r="D10" s="11">
        <f t="shared" si="0"/>
        <v>0.02608695652173913</v>
      </c>
      <c r="E10" s="50">
        <v>5290</v>
      </c>
    </row>
    <row r="11" spans="1:5" ht="15">
      <c r="A11" s="6">
        <v>2017</v>
      </c>
      <c r="B11" s="5">
        <v>106</v>
      </c>
      <c r="C11" s="11">
        <f t="shared" si="1"/>
        <v>-0.2318840579710145</v>
      </c>
      <c r="D11" s="11">
        <f t="shared" si="0"/>
        <v>0.01799660441426146</v>
      </c>
      <c r="E11" s="50">
        <v>5890</v>
      </c>
    </row>
    <row r="12" spans="1:5" ht="15">
      <c r="A12" s="6">
        <v>2018</v>
      </c>
      <c r="B12" s="5">
        <v>93</v>
      </c>
      <c r="C12" s="11">
        <f t="shared" si="1"/>
        <v>-0.12264150943396226</v>
      </c>
      <c r="D12" s="11">
        <f t="shared" si="0"/>
        <v>0.014701233006639267</v>
      </c>
      <c r="E12" s="50">
        <v>6326</v>
      </c>
    </row>
    <row r="13" spans="1:5" ht="15">
      <c r="A13" s="6">
        <v>2019</v>
      </c>
      <c r="B13" s="5">
        <v>129</v>
      </c>
      <c r="C13" s="11">
        <f t="shared" si="1"/>
        <v>0.3870967741935484</v>
      </c>
      <c r="D13" s="11">
        <f t="shared" si="0"/>
        <v>0.018630849220103985</v>
      </c>
      <c r="E13" s="50">
        <v>6924</v>
      </c>
    </row>
    <row r="14" spans="1:5" ht="15">
      <c r="A14" s="6">
        <v>2020</v>
      </c>
      <c r="B14" s="5">
        <v>169</v>
      </c>
      <c r="C14" s="11">
        <f t="shared" si="1"/>
        <v>0.31007751937984496</v>
      </c>
      <c r="D14" s="11">
        <f t="shared" si="0"/>
        <v>0.029748283752860413</v>
      </c>
      <c r="E14" s="50">
        <v>5681</v>
      </c>
    </row>
    <row r="15" spans="1:5" ht="15">
      <c r="A15" s="6">
        <v>2021</v>
      </c>
      <c r="B15" s="13">
        <v>161</v>
      </c>
      <c r="C15" s="11">
        <f t="shared" si="1"/>
        <v>-0.047337278106508875</v>
      </c>
      <c r="D15" s="11">
        <f t="shared" si="0"/>
        <v>0.021293479698452585</v>
      </c>
      <c r="E15" s="53">
        <v>7561</v>
      </c>
    </row>
    <row r="16" spans="1:4" ht="15">
      <c r="A16" s="8" t="s">
        <v>19</v>
      </c>
      <c r="B16" s="5">
        <f>B15-B4</f>
        <v>21</v>
      </c>
      <c r="C16" s="11">
        <f>B16/B4</f>
        <v>0.15</v>
      </c>
      <c r="D16" s="6"/>
    </row>
    <row r="18" ht="15">
      <c r="A18" t="s">
        <v>15</v>
      </c>
    </row>
    <row r="19" ht="15">
      <c r="A19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13.140625" style="0" customWidth="1"/>
    <col min="3" max="3" width="12.57421875" style="0" customWidth="1"/>
    <col min="4" max="4" width="12.00390625" style="0" customWidth="1"/>
    <col min="5" max="7" width="8.00390625" style="0" customWidth="1"/>
    <col min="8" max="8" width="11.7109375" style="0" hidden="1" customWidth="1"/>
    <col min="9" max="10" width="8.00390625" style="0" customWidth="1"/>
    <col min="11" max="11" width="8.8515625" style="0" bestFit="1" customWidth="1"/>
  </cols>
  <sheetData>
    <row r="1" spans="1:11" ht="15">
      <c r="A1" s="12"/>
      <c r="K1" s="7"/>
    </row>
    <row r="2" spans="1:11" ht="15">
      <c r="A2" s="12"/>
      <c r="K2" s="7"/>
    </row>
    <row r="3" spans="1:11" s="2" customFormat="1" ht="15">
      <c r="A3" s="17" t="s">
        <v>55</v>
      </c>
      <c r="K3" s="7"/>
    </row>
    <row r="4" s="7" customFormat="1" ht="15">
      <c r="A4" s="15"/>
    </row>
    <row r="5" spans="1:4" s="2" customFormat="1" ht="45">
      <c r="A5" s="9" t="s">
        <v>18</v>
      </c>
      <c r="B5" s="9" t="s">
        <v>36</v>
      </c>
      <c r="C5" s="9" t="s">
        <v>54</v>
      </c>
      <c r="D5" s="14" t="s">
        <v>17</v>
      </c>
    </row>
    <row r="6" spans="1:4" ht="15">
      <c r="A6" s="6" t="s">
        <v>1</v>
      </c>
      <c r="B6" s="16">
        <v>972</v>
      </c>
      <c r="C6" s="6"/>
      <c r="D6" s="11">
        <f aca="true" t="shared" si="0" ref="D6:D17">B6/H27</f>
        <v>0.1981651376146789</v>
      </c>
    </row>
    <row r="7" spans="1:4" ht="15">
      <c r="A7" s="6" t="s">
        <v>2</v>
      </c>
      <c r="B7" s="16">
        <v>1065</v>
      </c>
      <c r="C7" s="11">
        <f>(B7-B6)/B6</f>
        <v>0.09567901234567901</v>
      </c>
      <c r="D7" s="11">
        <f t="shared" si="0"/>
        <v>0.2074001947419669</v>
      </c>
    </row>
    <row r="8" spans="1:4" ht="15">
      <c r="A8" s="6" t="s">
        <v>3</v>
      </c>
      <c r="B8" s="16">
        <v>1086</v>
      </c>
      <c r="C8" s="11">
        <f>(B8-B7)/B7</f>
        <v>0.01971830985915493</v>
      </c>
      <c r="D8" s="11">
        <f t="shared" si="0"/>
        <v>0.2186430440910006</v>
      </c>
    </row>
    <row r="9" spans="1:4" ht="15">
      <c r="A9" s="6" t="s">
        <v>4</v>
      </c>
      <c r="B9" s="4">
        <v>969</v>
      </c>
      <c r="C9" s="11">
        <f aca="true" t="shared" si="1" ref="C9:C18">(B9-B8)/B8</f>
        <v>-0.10773480662983426</v>
      </c>
      <c r="D9" s="11">
        <f t="shared" si="0"/>
        <v>0.20348593028139436</v>
      </c>
    </row>
    <row r="10" spans="1:4" ht="15">
      <c r="A10" s="6" t="s">
        <v>5</v>
      </c>
      <c r="B10" s="16">
        <v>1072</v>
      </c>
      <c r="C10" s="11">
        <f t="shared" si="1"/>
        <v>0.10629514963880289</v>
      </c>
      <c r="D10" s="11">
        <f t="shared" si="0"/>
        <v>0.2111899133175729</v>
      </c>
    </row>
    <row r="11" spans="1:4" ht="15">
      <c r="A11" s="6" t="s">
        <v>6</v>
      </c>
      <c r="B11" s="16">
        <v>1073</v>
      </c>
      <c r="C11" s="11">
        <f t="shared" si="1"/>
        <v>0.0009328358208955224</v>
      </c>
      <c r="D11" s="11">
        <f t="shared" si="0"/>
        <v>0.2154185906444489</v>
      </c>
    </row>
    <row r="12" spans="1:4" ht="15">
      <c r="A12" s="6" t="s">
        <v>7</v>
      </c>
      <c r="B12" s="16">
        <v>1100</v>
      </c>
      <c r="C12" s="11">
        <f t="shared" si="1"/>
        <v>0.02516309412861137</v>
      </c>
      <c r="D12" s="11">
        <f t="shared" si="0"/>
        <v>0.20793950850661624</v>
      </c>
    </row>
    <row r="13" spans="1:4" ht="15">
      <c r="A13" s="6" t="s">
        <v>8</v>
      </c>
      <c r="B13" s="16">
        <v>1209</v>
      </c>
      <c r="C13" s="11">
        <f t="shared" si="1"/>
        <v>0.09909090909090909</v>
      </c>
      <c r="D13" s="11">
        <f t="shared" si="0"/>
        <v>0.20526315789473684</v>
      </c>
    </row>
    <row r="14" spans="1:4" ht="15">
      <c r="A14" s="6" t="s">
        <v>9</v>
      </c>
      <c r="B14" s="16">
        <v>1316</v>
      </c>
      <c r="C14" s="11">
        <f t="shared" si="1"/>
        <v>0.08850289495450786</v>
      </c>
      <c r="D14" s="11">
        <f t="shared" si="0"/>
        <v>0.20803035093265887</v>
      </c>
    </row>
    <row r="15" spans="1:4" ht="15">
      <c r="A15" s="6" t="s">
        <v>10</v>
      </c>
      <c r="B15" s="16">
        <v>1459</v>
      </c>
      <c r="C15" s="11">
        <f t="shared" si="1"/>
        <v>0.10866261398176291</v>
      </c>
      <c r="D15" s="11">
        <f t="shared" si="0"/>
        <v>0.2107163489312536</v>
      </c>
    </row>
    <row r="16" spans="1:4" ht="15">
      <c r="A16" s="6" t="s">
        <v>11</v>
      </c>
      <c r="B16" s="16">
        <v>1396</v>
      </c>
      <c r="C16" s="11">
        <f t="shared" si="1"/>
        <v>-0.04318026045236463</v>
      </c>
      <c r="D16" s="11">
        <f t="shared" si="0"/>
        <v>0.24573138531948602</v>
      </c>
    </row>
    <row r="17" spans="1:4" ht="15">
      <c r="A17" s="6" t="s">
        <v>12</v>
      </c>
      <c r="B17" s="16">
        <v>1515</v>
      </c>
      <c r="C17" s="11">
        <f t="shared" si="1"/>
        <v>0.08524355300859598</v>
      </c>
      <c r="D17" s="11">
        <f t="shared" si="0"/>
        <v>0.20037032138606004</v>
      </c>
    </row>
    <row r="18" spans="1:4" ht="15.75" thickBot="1">
      <c r="A18" s="19" t="s">
        <v>13</v>
      </c>
      <c r="B18" s="20">
        <v>1969</v>
      </c>
      <c r="C18" s="21">
        <f t="shared" si="1"/>
        <v>0.2996699669966997</v>
      </c>
      <c r="D18" s="19"/>
    </row>
    <row r="19" spans="1:4" ht="30.75" thickBot="1">
      <c r="A19" s="31" t="s">
        <v>21</v>
      </c>
      <c r="B19" s="22">
        <f>B18-B6</f>
        <v>997</v>
      </c>
      <c r="C19" s="23">
        <f>B19/B6</f>
        <v>1.0257201646090535</v>
      </c>
      <c r="D19" s="24"/>
    </row>
    <row r="20" ht="21.75" customHeight="1">
      <c r="A20" t="s">
        <v>15</v>
      </c>
    </row>
    <row r="21" ht="15">
      <c r="A21" t="s">
        <v>35</v>
      </c>
    </row>
    <row r="23" ht="21.75" customHeight="1"/>
    <row r="26" spans="1:8" ht="30">
      <c r="A26" s="32" t="s">
        <v>18</v>
      </c>
      <c r="B26" s="32" t="s">
        <v>29</v>
      </c>
      <c r="C26" s="32" t="s">
        <v>30</v>
      </c>
      <c r="D26" s="32" t="s">
        <v>31</v>
      </c>
      <c r="E26" s="32" t="s">
        <v>30</v>
      </c>
      <c r="F26" s="32" t="s">
        <v>32</v>
      </c>
      <c r="G26" s="32" t="s">
        <v>16</v>
      </c>
      <c r="H26" s="32" t="s">
        <v>37</v>
      </c>
    </row>
    <row r="27" spans="1:8" ht="15">
      <c r="A27" s="33">
        <v>2010</v>
      </c>
      <c r="B27" s="16">
        <v>1329</v>
      </c>
      <c r="C27" s="34">
        <f aca="true" t="shared" si="2" ref="C27:C38">B27/H27</f>
        <v>0.2709480122324159</v>
      </c>
      <c r="D27" s="16">
        <v>1393</v>
      </c>
      <c r="E27" s="34">
        <f aca="true" t="shared" si="3" ref="E27:E38">D27/H27</f>
        <v>0.28399592252803263</v>
      </c>
      <c r="F27" s="16">
        <v>1211</v>
      </c>
      <c r="G27" s="34">
        <f aca="true" t="shared" si="4" ref="G27:G38">F27/H27</f>
        <v>0.24689092762487258</v>
      </c>
      <c r="H27" s="16">
        <v>4905</v>
      </c>
    </row>
    <row r="28" spans="1:8" ht="15">
      <c r="A28" s="33">
        <v>2011</v>
      </c>
      <c r="B28" s="16">
        <v>1356</v>
      </c>
      <c r="C28" s="34">
        <f t="shared" si="2"/>
        <v>0.26407010710808176</v>
      </c>
      <c r="D28" s="16">
        <v>1427</v>
      </c>
      <c r="E28" s="34">
        <f t="shared" si="3"/>
        <v>0.27789678675754625</v>
      </c>
      <c r="F28" s="16">
        <v>1287</v>
      </c>
      <c r="G28" s="34">
        <f t="shared" si="4"/>
        <v>0.25063291139240507</v>
      </c>
      <c r="H28" s="16">
        <v>5135</v>
      </c>
    </row>
    <row r="29" spans="1:8" ht="15">
      <c r="A29" s="33">
        <v>2012</v>
      </c>
      <c r="B29" s="16">
        <v>1244</v>
      </c>
      <c r="C29" s="34">
        <f t="shared" si="2"/>
        <v>0.25045298973223273</v>
      </c>
      <c r="D29" s="16">
        <v>1411</v>
      </c>
      <c r="E29" s="34">
        <f t="shared" si="3"/>
        <v>0.2840748943023958</v>
      </c>
      <c r="F29" s="16">
        <v>1226</v>
      </c>
      <c r="G29" s="34">
        <f t="shared" si="4"/>
        <v>0.24682907187437084</v>
      </c>
      <c r="H29" s="16">
        <v>4967</v>
      </c>
    </row>
    <row r="30" spans="1:8" ht="15">
      <c r="A30" s="33">
        <v>2013</v>
      </c>
      <c r="B30" s="16">
        <v>1358</v>
      </c>
      <c r="C30" s="34">
        <f t="shared" si="2"/>
        <v>0.2851742965140697</v>
      </c>
      <c r="D30" s="16">
        <v>1280</v>
      </c>
      <c r="E30" s="34">
        <f t="shared" si="3"/>
        <v>0.26879462410751787</v>
      </c>
      <c r="F30" s="16">
        <v>1155</v>
      </c>
      <c r="G30" s="34">
        <f t="shared" si="4"/>
        <v>0.24254514909701805</v>
      </c>
      <c r="H30" s="16">
        <v>4762</v>
      </c>
    </row>
    <row r="31" spans="1:8" ht="15">
      <c r="A31" s="33">
        <v>2014</v>
      </c>
      <c r="B31" s="16">
        <v>1376</v>
      </c>
      <c r="C31" s="34">
        <f t="shared" si="2"/>
        <v>0.2710795902285264</v>
      </c>
      <c r="D31" s="16">
        <v>1365</v>
      </c>
      <c r="E31" s="34">
        <f t="shared" si="3"/>
        <v>0.26891252955082745</v>
      </c>
      <c r="F31" s="16">
        <v>1263</v>
      </c>
      <c r="G31" s="34">
        <f t="shared" si="4"/>
        <v>0.24881796690307328</v>
      </c>
      <c r="H31" s="16">
        <v>5076</v>
      </c>
    </row>
    <row r="32" spans="1:8" ht="15">
      <c r="A32" s="33">
        <v>2015</v>
      </c>
      <c r="B32" s="16">
        <v>1403</v>
      </c>
      <c r="C32" s="34">
        <f t="shared" si="2"/>
        <v>0.2816703473198153</v>
      </c>
      <c r="D32" s="16">
        <v>1357</v>
      </c>
      <c r="E32" s="34">
        <f t="shared" si="3"/>
        <v>0.27243525396506724</v>
      </c>
      <c r="F32" s="16">
        <v>1148</v>
      </c>
      <c r="G32" s="34">
        <f t="shared" si="4"/>
        <v>0.23047580807066853</v>
      </c>
      <c r="H32" s="16">
        <v>4981</v>
      </c>
    </row>
    <row r="33" spans="1:8" ht="15">
      <c r="A33" s="33">
        <v>2016</v>
      </c>
      <c r="B33" s="16">
        <v>1396</v>
      </c>
      <c r="C33" s="34">
        <f t="shared" si="2"/>
        <v>0.26389413988657845</v>
      </c>
      <c r="D33" s="16">
        <v>1423</v>
      </c>
      <c r="E33" s="34">
        <f t="shared" si="3"/>
        <v>0.26899810964083176</v>
      </c>
      <c r="F33" s="16">
        <v>1371</v>
      </c>
      <c r="G33" s="34">
        <f t="shared" si="4"/>
        <v>0.25916824196597354</v>
      </c>
      <c r="H33" s="16">
        <v>5290</v>
      </c>
    </row>
    <row r="34" spans="1:8" ht="15">
      <c r="A34" s="33">
        <v>2017</v>
      </c>
      <c r="B34" s="16">
        <v>1569</v>
      </c>
      <c r="C34" s="34">
        <f t="shared" si="2"/>
        <v>0.266383701188455</v>
      </c>
      <c r="D34" s="16">
        <v>1596</v>
      </c>
      <c r="E34" s="34">
        <f t="shared" si="3"/>
        <v>0.2709677419354839</v>
      </c>
      <c r="F34" s="16">
        <v>1516</v>
      </c>
      <c r="G34" s="34">
        <f t="shared" si="4"/>
        <v>0.2573853989813243</v>
      </c>
      <c r="H34" s="16">
        <v>5890</v>
      </c>
    </row>
    <row r="35" spans="1:8" ht="15">
      <c r="A35" s="33">
        <v>2018</v>
      </c>
      <c r="B35" s="16">
        <v>1696</v>
      </c>
      <c r="C35" s="34">
        <f t="shared" si="2"/>
        <v>0.2680999051533354</v>
      </c>
      <c r="D35" s="16">
        <v>1736</v>
      </c>
      <c r="E35" s="34">
        <f t="shared" si="3"/>
        <v>0.274423016123933</v>
      </c>
      <c r="F35" s="16">
        <v>1578</v>
      </c>
      <c r="G35" s="34">
        <f t="shared" si="4"/>
        <v>0.2494467277900727</v>
      </c>
      <c r="H35" s="16">
        <v>6326</v>
      </c>
    </row>
    <row r="36" spans="1:8" ht="15">
      <c r="A36" s="33">
        <v>2019</v>
      </c>
      <c r="B36" s="16">
        <v>1784</v>
      </c>
      <c r="C36" s="34">
        <f t="shared" si="2"/>
        <v>0.2576545349508954</v>
      </c>
      <c r="D36" s="16">
        <v>1916</v>
      </c>
      <c r="E36" s="34">
        <f t="shared" si="3"/>
        <v>0.27671865973425763</v>
      </c>
      <c r="F36" s="16">
        <v>1765</v>
      </c>
      <c r="G36" s="34">
        <f t="shared" si="4"/>
        <v>0.2549104563835933</v>
      </c>
      <c r="H36" s="16">
        <v>6924</v>
      </c>
    </row>
    <row r="37" spans="1:8" ht="15">
      <c r="A37" s="33">
        <v>2020</v>
      </c>
      <c r="B37" s="16">
        <v>1622</v>
      </c>
      <c r="C37" s="34">
        <f t="shared" si="2"/>
        <v>0.28551311388839995</v>
      </c>
      <c r="D37" s="16">
        <v>1474</v>
      </c>
      <c r="E37" s="34">
        <f t="shared" si="3"/>
        <v>0.25946136243619083</v>
      </c>
      <c r="F37" s="16">
        <v>1189</v>
      </c>
      <c r="G37" s="34">
        <f t="shared" si="4"/>
        <v>0.20929413835592325</v>
      </c>
      <c r="H37" s="16">
        <v>5681</v>
      </c>
    </row>
    <row r="38" spans="1:8" ht="15">
      <c r="A38" s="33">
        <v>2021</v>
      </c>
      <c r="B38" s="16">
        <v>2206</v>
      </c>
      <c r="C38" s="34">
        <f t="shared" si="2"/>
        <v>0.291760349160164</v>
      </c>
      <c r="D38" s="16">
        <v>2049</v>
      </c>
      <c r="E38" s="34">
        <f t="shared" si="3"/>
        <v>0.27099590001322577</v>
      </c>
      <c r="F38" s="16">
        <v>1791</v>
      </c>
      <c r="G38" s="34">
        <f t="shared" si="4"/>
        <v>0.2368734294405502</v>
      </c>
      <c r="H38" s="35">
        <v>7561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cols>
    <col min="3" max="3" width="13.28125" style="0" customWidth="1"/>
    <col min="4" max="4" width="10.8515625" style="0" customWidth="1"/>
    <col min="5" max="5" width="12.7109375" style="0" customWidth="1"/>
    <col min="6" max="6" width="14.7109375" style="0" customWidth="1"/>
    <col min="7" max="7" width="11.7109375" style="0" customWidth="1"/>
    <col min="8" max="8" width="14.00390625" style="0" customWidth="1"/>
    <col min="9" max="9" width="16.8515625" style="0" customWidth="1"/>
  </cols>
  <sheetData>
    <row r="1" spans="1:6" ht="15">
      <c r="A1" s="12" t="s">
        <v>38</v>
      </c>
      <c r="E1" s="7"/>
      <c r="F1" s="7"/>
    </row>
    <row r="2" spans="1:9" ht="15">
      <c r="A2" s="3"/>
      <c r="B2" s="37"/>
      <c r="C2" s="3"/>
      <c r="D2" s="3"/>
      <c r="E2" s="38"/>
      <c r="F2" s="38"/>
      <c r="G2" s="3"/>
      <c r="H2" s="3"/>
      <c r="I2" s="3"/>
    </row>
    <row r="3" spans="1:9" s="36" customFormat="1" ht="45">
      <c r="A3" s="39" t="s">
        <v>26</v>
      </c>
      <c r="B3" s="40" t="s">
        <v>43</v>
      </c>
      <c r="C3" s="41" t="s">
        <v>23</v>
      </c>
      <c r="D3" s="41" t="s">
        <v>14</v>
      </c>
      <c r="E3" s="41" t="s">
        <v>39</v>
      </c>
      <c r="F3" s="41" t="s">
        <v>40</v>
      </c>
      <c r="G3" s="41" t="s">
        <v>22</v>
      </c>
      <c r="H3" s="41" t="s">
        <v>41</v>
      </c>
      <c r="I3" s="41" t="s">
        <v>24</v>
      </c>
    </row>
    <row r="4" spans="1:9" s="2" customFormat="1" ht="15">
      <c r="A4" s="42">
        <v>2021</v>
      </c>
      <c r="B4" s="43">
        <v>7561</v>
      </c>
      <c r="C4" s="44">
        <v>5094</v>
      </c>
      <c r="D4" s="44">
        <v>1690</v>
      </c>
      <c r="E4" s="44">
        <v>21</v>
      </c>
      <c r="F4" s="44">
        <v>589</v>
      </c>
      <c r="G4" s="44">
        <v>6</v>
      </c>
      <c r="H4" s="45">
        <v>0</v>
      </c>
      <c r="I4" s="44">
        <v>161</v>
      </c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46" t="s">
        <v>42</v>
      </c>
      <c r="B7" s="3"/>
      <c r="C7" s="3"/>
      <c r="D7" s="3"/>
      <c r="E7" s="3"/>
      <c r="F7" s="3"/>
      <c r="G7" s="3"/>
      <c r="H7" s="3"/>
      <c r="I7" s="3"/>
    </row>
    <row r="8" spans="1:9" s="36" customFormat="1" ht="45">
      <c r="A8" s="39" t="s">
        <v>0</v>
      </c>
      <c r="B8" s="40" t="s">
        <v>43</v>
      </c>
      <c r="C8" s="41" t="s">
        <v>23</v>
      </c>
      <c r="D8" s="41" t="s">
        <v>14</v>
      </c>
      <c r="E8" s="41" t="s">
        <v>39</v>
      </c>
      <c r="F8" s="41" t="s">
        <v>56</v>
      </c>
      <c r="G8" s="41" t="s">
        <v>22</v>
      </c>
      <c r="H8" s="41" t="s">
        <v>41</v>
      </c>
      <c r="I8" s="41" t="s">
        <v>24</v>
      </c>
    </row>
    <row r="9" spans="1:9" s="2" customFormat="1" ht="15">
      <c r="A9" s="42" t="s">
        <v>13</v>
      </c>
      <c r="B9" s="47">
        <v>1969</v>
      </c>
      <c r="C9" s="44">
        <v>1299</v>
      </c>
      <c r="D9" s="44">
        <v>456</v>
      </c>
      <c r="E9" s="44">
        <v>5</v>
      </c>
      <c r="F9" s="44">
        <v>168</v>
      </c>
      <c r="G9" s="44">
        <v>1</v>
      </c>
      <c r="H9" s="45"/>
      <c r="I9" s="44">
        <v>40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t="s">
        <v>15</v>
      </c>
      <c r="B12" s="3"/>
      <c r="C12" s="3"/>
      <c r="D12" s="3"/>
      <c r="E12" s="3"/>
      <c r="F12" s="3"/>
      <c r="G12" s="3"/>
      <c r="H12" s="3"/>
      <c r="I12" s="3"/>
    </row>
    <row r="13" ht="15">
      <c r="A13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8" sqref="A18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13.28125" style="0" customWidth="1"/>
    <col min="5" max="5" width="8.00390625" style="0" customWidth="1"/>
    <col min="6" max="6" width="14.7109375" style="0" customWidth="1"/>
    <col min="7" max="7" width="11.7109375" style="0" customWidth="1"/>
    <col min="8" max="8" width="14.00390625" style="0" customWidth="1"/>
    <col min="9" max="9" width="13.57421875" style="0" customWidth="1"/>
    <col min="10" max="10" width="12.57421875" style="0" customWidth="1"/>
  </cols>
  <sheetData>
    <row r="1" ht="15.75">
      <c r="A1" s="48" t="s">
        <v>45</v>
      </c>
    </row>
    <row r="2" spans="1:4" ht="15">
      <c r="A2" s="10" t="s">
        <v>26</v>
      </c>
      <c r="B2" s="10" t="s">
        <v>44</v>
      </c>
      <c r="C2" s="10" t="s">
        <v>57</v>
      </c>
      <c r="D2" s="10" t="s">
        <v>28</v>
      </c>
    </row>
    <row r="3" spans="1:4" ht="15">
      <c r="A3" s="6">
        <v>2010</v>
      </c>
      <c r="B3" s="5">
        <v>2855</v>
      </c>
      <c r="C3" s="6"/>
      <c r="D3" s="11">
        <v>0.582059123343527</v>
      </c>
    </row>
    <row r="4" spans="1:4" ht="15">
      <c r="A4" s="6">
        <v>2011</v>
      </c>
      <c r="B4" s="5">
        <v>3205</v>
      </c>
      <c r="C4" s="11">
        <f>(B4-B3)/B3</f>
        <v>0.12259194395796848</v>
      </c>
      <c r="D4" s="11">
        <v>0.6241480038948394</v>
      </c>
    </row>
    <row r="5" spans="1:4" ht="15">
      <c r="A5" s="6">
        <v>2012</v>
      </c>
      <c r="B5" s="5">
        <v>3102</v>
      </c>
      <c r="C5" s="11">
        <f aca="true" t="shared" si="0" ref="C5:C14">(B5-B4)/B4</f>
        <v>-0.032137285491419657</v>
      </c>
      <c r="D5" s="11">
        <v>0.6245218441715321</v>
      </c>
    </row>
    <row r="6" spans="1:4" ht="15">
      <c r="A6" s="6">
        <v>2013</v>
      </c>
      <c r="B6" s="5">
        <v>3030</v>
      </c>
      <c r="C6" s="11">
        <f t="shared" si="0"/>
        <v>-0.02321083172147002</v>
      </c>
      <c r="D6" s="11">
        <v>0.6362872742545149</v>
      </c>
    </row>
    <row r="7" spans="1:4" ht="15">
      <c r="A7" s="6">
        <v>2014</v>
      </c>
      <c r="B7" s="5">
        <v>3147</v>
      </c>
      <c r="C7" s="11">
        <f t="shared" si="0"/>
        <v>0.03861386138613861</v>
      </c>
      <c r="D7" s="11">
        <v>0.6199763593380615</v>
      </c>
    </row>
    <row r="8" spans="1:4" ht="15">
      <c r="A8" s="6">
        <v>2015</v>
      </c>
      <c r="B8" s="5">
        <v>3070</v>
      </c>
      <c r="C8" s="11">
        <f t="shared" si="0"/>
        <v>-0.024467747060692723</v>
      </c>
      <c r="D8" s="11">
        <v>0.6163420999799237</v>
      </c>
    </row>
    <row r="9" spans="1:4" ht="15">
      <c r="A9" s="6">
        <v>2016</v>
      </c>
      <c r="B9" s="5">
        <v>3317</v>
      </c>
      <c r="C9" s="11">
        <f t="shared" si="0"/>
        <v>0.08045602605863192</v>
      </c>
      <c r="D9" s="11">
        <v>0.6270321361058601</v>
      </c>
    </row>
    <row r="10" spans="1:4" ht="15">
      <c r="A10" s="6">
        <v>2017</v>
      </c>
      <c r="B10" s="5">
        <v>3622</v>
      </c>
      <c r="C10" s="11">
        <f t="shared" si="0"/>
        <v>0.09195055773289117</v>
      </c>
      <c r="D10" s="11">
        <v>0.6149405772495755</v>
      </c>
    </row>
    <row r="11" spans="1:4" ht="15">
      <c r="A11" s="6">
        <v>2018</v>
      </c>
      <c r="B11" s="5">
        <v>3857</v>
      </c>
      <c r="C11" s="11">
        <f t="shared" si="0"/>
        <v>0.06488128106018774</v>
      </c>
      <c r="D11" s="11">
        <v>0.6097059753398673</v>
      </c>
    </row>
    <row r="12" spans="1:4" ht="15">
      <c r="A12" s="6">
        <v>2019</v>
      </c>
      <c r="B12" s="5">
        <v>4051</v>
      </c>
      <c r="C12" s="11">
        <f t="shared" si="0"/>
        <v>0.05029815919108115</v>
      </c>
      <c r="D12" s="11">
        <v>0.5850664355863663</v>
      </c>
    </row>
    <row r="13" spans="1:4" ht="15">
      <c r="A13" s="6">
        <v>2020</v>
      </c>
      <c r="B13" s="5">
        <v>3777</v>
      </c>
      <c r="C13" s="11">
        <f t="shared" si="0"/>
        <v>-0.06763762034065662</v>
      </c>
      <c r="D13" s="11">
        <v>0.6648477380742827</v>
      </c>
    </row>
    <row r="14" spans="1:4" ht="15">
      <c r="A14" s="6">
        <v>2021</v>
      </c>
      <c r="B14" s="13">
        <v>5094</v>
      </c>
      <c r="C14" s="11">
        <f t="shared" si="0"/>
        <v>0.34868943606036534</v>
      </c>
      <c r="D14" s="11">
        <v>0.6737204073535247</v>
      </c>
    </row>
    <row r="15" spans="1:4" ht="15">
      <c r="A15" s="8" t="s">
        <v>19</v>
      </c>
      <c r="B15" s="5">
        <f>B14-B3</f>
        <v>2239</v>
      </c>
      <c r="C15" s="11">
        <f>B15/B3</f>
        <v>0.7842381786339755</v>
      </c>
      <c r="D15" s="6"/>
    </row>
    <row r="17" ht="15">
      <c r="A17" t="s">
        <v>15</v>
      </c>
    </row>
    <row r="18" ht="15">
      <c r="A18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78" zoomScaleNormal="78" zoomScalePageLayoutView="0" workbookViewId="0" topLeftCell="A1">
      <selection activeCell="A18" sqref="A17:A18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8.00390625" style="0" customWidth="1"/>
    <col min="5" max="5" width="10.7109375" style="0" hidden="1" customWidth="1"/>
    <col min="6" max="6" width="14.7109375" style="0" customWidth="1"/>
    <col min="7" max="7" width="11.7109375" style="0" customWidth="1"/>
    <col min="8" max="8" width="14.00390625" style="0" customWidth="1"/>
    <col min="9" max="9" width="13.57421875" style="0" customWidth="1"/>
    <col min="10" max="10" width="12.57421875" style="0" customWidth="1"/>
  </cols>
  <sheetData>
    <row r="1" ht="15.75">
      <c r="A1" s="48" t="s">
        <v>46</v>
      </c>
    </row>
    <row r="2" spans="1:4" ht="15">
      <c r="A2" s="52" t="s">
        <v>26</v>
      </c>
      <c r="B2" s="52" t="s">
        <v>44</v>
      </c>
      <c r="C2" s="52" t="s">
        <v>27</v>
      </c>
      <c r="D2" s="28" t="s">
        <v>33</v>
      </c>
    </row>
    <row r="3" spans="1:5" ht="15">
      <c r="A3" s="6">
        <v>2010</v>
      </c>
      <c r="B3" s="5">
        <v>1518</v>
      </c>
      <c r="C3" s="6"/>
      <c r="D3" s="11">
        <f aca="true" t="shared" si="0" ref="D3:D14">B3/E3</f>
        <v>0.309480122324159</v>
      </c>
      <c r="E3" s="50">
        <v>4905</v>
      </c>
    </row>
    <row r="4" spans="1:5" ht="15">
      <c r="A4" s="6">
        <v>2011</v>
      </c>
      <c r="B4" s="5">
        <v>1612</v>
      </c>
      <c r="C4" s="11">
        <f>(B4-B3)/B3</f>
        <v>0.061923583662714096</v>
      </c>
      <c r="D4" s="11">
        <f t="shared" si="0"/>
        <v>0.3139240506329114</v>
      </c>
      <c r="E4" s="50">
        <v>5135</v>
      </c>
    </row>
    <row r="5" spans="1:5" ht="15">
      <c r="A5" s="6">
        <v>2012</v>
      </c>
      <c r="B5" s="5">
        <v>1459</v>
      </c>
      <c r="C5" s="11">
        <f aca="true" t="shared" si="1" ref="C5:C14">(B5-B4)/B4</f>
        <v>-0.09491315136476426</v>
      </c>
      <c r="D5" s="11">
        <f t="shared" si="0"/>
        <v>0.29373867525669417</v>
      </c>
      <c r="E5" s="50">
        <v>4967</v>
      </c>
    </row>
    <row r="6" spans="1:5" ht="15">
      <c r="A6" s="6">
        <v>2013</v>
      </c>
      <c r="B6" s="5">
        <v>1489</v>
      </c>
      <c r="C6" s="11">
        <f t="shared" si="1"/>
        <v>0.0205620287868403</v>
      </c>
      <c r="D6" s="11">
        <f t="shared" si="0"/>
        <v>0.3126837463250735</v>
      </c>
      <c r="E6" s="50">
        <v>4762</v>
      </c>
    </row>
    <row r="7" spans="1:5" ht="15">
      <c r="A7" s="6">
        <v>2014</v>
      </c>
      <c r="B7" s="5">
        <v>1558</v>
      </c>
      <c r="C7" s="11">
        <f t="shared" si="1"/>
        <v>0.04633982538616521</v>
      </c>
      <c r="D7" s="11">
        <f t="shared" si="0"/>
        <v>0.3069345941686367</v>
      </c>
      <c r="E7" s="50">
        <v>5076</v>
      </c>
    </row>
    <row r="8" spans="1:5" ht="15">
      <c r="A8" s="6">
        <v>2015</v>
      </c>
      <c r="B8" s="5">
        <v>1503</v>
      </c>
      <c r="C8" s="11">
        <f t="shared" si="1"/>
        <v>-0.03530166880616174</v>
      </c>
      <c r="D8" s="11">
        <f t="shared" si="0"/>
        <v>0.30174663722144146</v>
      </c>
      <c r="E8" s="50">
        <v>4981</v>
      </c>
    </row>
    <row r="9" spans="1:5" ht="15">
      <c r="A9" s="6">
        <v>2016</v>
      </c>
      <c r="B9" s="5">
        <v>1599</v>
      </c>
      <c r="C9" s="11">
        <f t="shared" si="1"/>
        <v>0.06387225548902195</v>
      </c>
      <c r="D9" s="11">
        <f t="shared" si="0"/>
        <v>0.3022684310018904</v>
      </c>
      <c r="E9" s="50">
        <v>5290</v>
      </c>
    </row>
    <row r="10" spans="1:5" ht="15">
      <c r="A10" s="6">
        <v>2017</v>
      </c>
      <c r="B10" s="5">
        <v>1774</v>
      </c>
      <c r="C10" s="11">
        <f t="shared" si="1"/>
        <v>0.10944340212632896</v>
      </c>
      <c r="D10" s="11">
        <f t="shared" si="0"/>
        <v>0.30118845500848895</v>
      </c>
      <c r="E10" s="50">
        <v>5890</v>
      </c>
    </row>
    <row r="11" spans="1:5" ht="15">
      <c r="A11" s="6">
        <v>2018</v>
      </c>
      <c r="B11" s="5">
        <v>1962</v>
      </c>
      <c r="C11" s="11">
        <f t="shared" si="1"/>
        <v>0.10597519729425028</v>
      </c>
      <c r="D11" s="11">
        <f t="shared" si="0"/>
        <v>0.31014859310780907</v>
      </c>
      <c r="E11" s="50">
        <v>6326</v>
      </c>
    </row>
    <row r="12" spans="1:5" ht="15">
      <c r="A12" s="6">
        <v>2019</v>
      </c>
      <c r="B12" s="5">
        <v>2140</v>
      </c>
      <c r="C12" s="11">
        <f t="shared" si="1"/>
        <v>0.09072375127421</v>
      </c>
      <c r="D12" s="11">
        <f t="shared" si="0"/>
        <v>0.30906990179087235</v>
      </c>
      <c r="E12" s="50">
        <v>6924</v>
      </c>
    </row>
    <row r="13" spans="1:5" ht="15">
      <c r="A13" s="6">
        <v>2020</v>
      </c>
      <c r="B13" s="5">
        <v>1174</v>
      </c>
      <c r="C13" s="11">
        <f t="shared" si="1"/>
        <v>-0.4514018691588785</v>
      </c>
      <c r="D13" s="11">
        <f t="shared" si="0"/>
        <v>0.20665375814117232</v>
      </c>
      <c r="E13" s="50">
        <v>5681</v>
      </c>
    </row>
    <row r="14" spans="1:5" ht="15">
      <c r="A14" s="6">
        <v>2021</v>
      </c>
      <c r="B14" s="13">
        <v>1690</v>
      </c>
      <c r="C14" s="11">
        <f t="shared" si="1"/>
        <v>0.4395229982964225</v>
      </c>
      <c r="D14" s="11">
        <f t="shared" si="0"/>
        <v>0.22351540801481284</v>
      </c>
      <c r="E14" s="51">
        <v>7561</v>
      </c>
    </row>
    <row r="15" spans="1:4" ht="15">
      <c r="A15" s="8" t="s">
        <v>19</v>
      </c>
      <c r="B15" s="5">
        <f>B14-B3</f>
        <v>172</v>
      </c>
      <c r="C15" s="11">
        <f>B15/B3</f>
        <v>0.11330698287220026</v>
      </c>
      <c r="D15" s="6"/>
    </row>
    <row r="17" ht="15">
      <c r="A17" t="s">
        <v>15</v>
      </c>
    </row>
    <row r="18" ht="15">
      <c r="A18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78" zoomScaleNormal="78" zoomScalePageLayoutView="0" workbookViewId="0" topLeftCell="A1">
      <selection activeCell="A19" sqref="A18:A19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2.57421875" style="0" customWidth="1"/>
    <col min="4" max="4" width="10.7109375" style="0" customWidth="1"/>
    <col min="5" max="5" width="14.7109375" style="0" hidden="1" customWidth="1"/>
    <col min="6" max="6" width="11.7109375" style="0" customWidth="1"/>
    <col min="7" max="7" width="14.00390625" style="0" customWidth="1"/>
    <col min="8" max="8" width="13.57421875" style="0" customWidth="1"/>
    <col min="9" max="9" width="12.57421875" style="0" customWidth="1"/>
  </cols>
  <sheetData>
    <row r="1" spans="1:5" ht="15.75">
      <c r="A1" s="48" t="s">
        <v>47</v>
      </c>
      <c r="D1" s="7"/>
      <c r="E1" s="7"/>
    </row>
    <row r="3" spans="1:4" ht="15">
      <c r="A3" s="10" t="s">
        <v>26</v>
      </c>
      <c r="B3" s="52" t="s">
        <v>44</v>
      </c>
      <c r="C3" s="10" t="s">
        <v>27</v>
      </c>
      <c r="D3" s="54" t="s">
        <v>16</v>
      </c>
    </row>
    <row r="4" spans="1:5" ht="15">
      <c r="A4" s="6">
        <v>2010</v>
      </c>
      <c r="B4" s="5">
        <v>12</v>
      </c>
      <c r="C4" s="6"/>
      <c r="D4" s="29">
        <f>B4/E4</f>
        <v>0.0024464831804281344</v>
      </c>
      <c r="E4" s="50">
        <v>4905</v>
      </c>
    </row>
    <row r="5" spans="1:5" ht="15">
      <c r="A5" s="6">
        <v>2011</v>
      </c>
      <c r="B5" s="4">
        <v>10</v>
      </c>
      <c r="C5" s="11">
        <f>(B5-B4)/B4</f>
        <v>-0.16666666666666666</v>
      </c>
      <c r="D5" s="29">
        <f aca="true" t="shared" si="0" ref="D5:D15">B5/E5</f>
        <v>0.0019474196689386564</v>
      </c>
      <c r="E5" s="50">
        <v>5135</v>
      </c>
    </row>
    <row r="6" spans="1:5" ht="15">
      <c r="A6" s="6">
        <v>2012</v>
      </c>
      <c r="B6" s="5">
        <v>29</v>
      </c>
      <c r="C6" s="11">
        <f>(B6-B5)/B5</f>
        <v>1.9</v>
      </c>
      <c r="D6" s="29">
        <f t="shared" si="0"/>
        <v>0.005838534326555265</v>
      </c>
      <c r="E6" s="50">
        <v>4967</v>
      </c>
    </row>
    <row r="7" spans="1:5" ht="15">
      <c r="A7" s="6">
        <v>2013</v>
      </c>
      <c r="B7" s="5">
        <v>35</v>
      </c>
      <c r="C7" s="11">
        <f aca="true" t="shared" si="1" ref="C7:C15">(B7-B6)/B6</f>
        <v>0.20689655172413793</v>
      </c>
      <c r="D7" s="29">
        <f t="shared" si="0"/>
        <v>0.007349853002939942</v>
      </c>
      <c r="E7" s="50">
        <v>4762</v>
      </c>
    </row>
    <row r="8" spans="1:5" ht="15">
      <c r="A8" s="6">
        <v>2014</v>
      </c>
      <c r="B8" s="5">
        <v>31</v>
      </c>
      <c r="C8" s="11">
        <f t="shared" si="1"/>
        <v>-0.11428571428571428</v>
      </c>
      <c r="D8" s="29">
        <f t="shared" si="0"/>
        <v>0.006107171000788022</v>
      </c>
      <c r="E8" s="50">
        <v>5076</v>
      </c>
    </row>
    <row r="9" spans="1:5" ht="15">
      <c r="A9" s="6">
        <v>2015</v>
      </c>
      <c r="B9" s="5">
        <v>27</v>
      </c>
      <c r="C9" s="11">
        <f t="shared" si="1"/>
        <v>-0.12903225806451613</v>
      </c>
      <c r="D9" s="29">
        <f t="shared" si="0"/>
        <v>0.005420598273439069</v>
      </c>
      <c r="E9" s="50">
        <v>4981</v>
      </c>
    </row>
    <row r="10" spans="1:5" ht="15">
      <c r="A10" s="6">
        <v>2016</v>
      </c>
      <c r="B10" s="5">
        <v>19</v>
      </c>
      <c r="C10" s="11">
        <f t="shared" si="1"/>
        <v>-0.2962962962962963</v>
      </c>
      <c r="D10" s="29">
        <f t="shared" si="0"/>
        <v>0.0035916824196597355</v>
      </c>
      <c r="E10" s="50">
        <v>5290</v>
      </c>
    </row>
    <row r="11" spans="1:5" ht="15">
      <c r="A11" s="6">
        <v>2017</v>
      </c>
      <c r="B11" s="5">
        <v>23</v>
      </c>
      <c r="C11" s="11">
        <f t="shared" si="1"/>
        <v>0.21052631578947367</v>
      </c>
      <c r="D11" s="29">
        <f t="shared" si="0"/>
        <v>0.0039049235993208827</v>
      </c>
      <c r="E11" s="50">
        <v>5890</v>
      </c>
    </row>
    <row r="12" spans="1:5" ht="15">
      <c r="A12" s="6">
        <v>2018</v>
      </c>
      <c r="B12" s="5">
        <v>26</v>
      </c>
      <c r="C12" s="11">
        <f t="shared" si="1"/>
        <v>0.13043478260869565</v>
      </c>
      <c r="D12" s="29">
        <f t="shared" si="0"/>
        <v>0.004110022130888397</v>
      </c>
      <c r="E12" s="50">
        <v>6326</v>
      </c>
    </row>
    <row r="13" spans="1:5" ht="15">
      <c r="A13" s="6">
        <v>2019</v>
      </c>
      <c r="B13" s="5">
        <v>29</v>
      </c>
      <c r="C13" s="11">
        <f t="shared" si="1"/>
        <v>0.11538461538461539</v>
      </c>
      <c r="D13" s="29">
        <f t="shared" si="0"/>
        <v>0.004188330444829578</v>
      </c>
      <c r="E13" s="50">
        <v>6924</v>
      </c>
    </row>
    <row r="14" spans="1:5" ht="15">
      <c r="A14" s="6">
        <v>2020</v>
      </c>
      <c r="B14" s="5">
        <v>23</v>
      </c>
      <c r="C14" s="11">
        <f t="shared" si="1"/>
        <v>-0.20689655172413793</v>
      </c>
      <c r="D14" s="29">
        <f t="shared" si="0"/>
        <v>0.004048582995951417</v>
      </c>
      <c r="E14" s="50">
        <v>5681</v>
      </c>
    </row>
    <row r="15" spans="1:5" ht="15">
      <c r="A15" s="6">
        <v>2021</v>
      </c>
      <c r="B15" s="13">
        <v>21</v>
      </c>
      <c r="C15" s="11">
        <f t="shared" si="1"/>
        <v>-0.08695652173913043</v>
      </c>
      <c r="D15" s="29">
        <f t="shared" si="0"/>
        <v>0.002777410395450337</v>
      </c>
      <c r="E15" s="53">
        <v>7561</v>
      </c>
    </row>
    <row r="16" spans="1:4" ht="30">
      <c r="A16" s="55" t="s">
        <v>19</v>
      </c>
      <c r="B16" s="5">
        <f>B15-B4</f>
        <v>9</v>
      </c>
      <c r="C16" s="11">
        <f>B16/B4</f>
        <v>0.75</v>
      </c>
      <c r="D16" s="6"/>
    </row>
    <row r="18" ht="15">
      <c r="A18" t="s">
        <v>15</v>
      </c>
    </row>
    <row r="19" ht="15">
      <c r="A19" t="s">
        <v>35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="78" zoomScaleNormal="78" zoomScalePageLayoutView="0" workbookViewId="0" topLeftCell="A1">
      <selection activeCell="A19" sqref="A18:A19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14.7109375" style="0" customWidth="1"/>
    <col min="5" max="5" width="11.7109375" style="0" hidden="1" customWidth="1"/>
    <col min="6" max="6" width="14.00390625" style="0" customWidth="1"/>
    <col min="7" max="7" width="13.57421875" style="0" customWidth="1"/>
    <col min="8" max="8" width="12.57421875" style="0" customWidth="1"/>
  </cols>
  <sheetData>
    <row r="1" spans="1:4" ht="15">
      <c r="A1" s="12"/>
      <c r="D1" s="7"/>
    </row>
    <row r="2" spans="1:4" ht="15.75">
      <c r="A2" s="49" t="s">
        <v>48</v>
      </c>
      <c r="D2" s="7"/>
    </row>
    <row r="3" spans="1:4" ht="15">
      <c r="A3" s="10" t="s">
        <v>26</v>
      </c>
      <c r="B3" s="10" t="s">
        <v>44</v>
      </c>
      <c r="C3" s="10" t="s">
        <v>27</v>
      </c>
      <c r="D3" s="54" t="s">
        <v>16</v>
      </c>
    </row>
    <row r="4" spans="1:5" ht="15">
      <c r="A4" s="6">
        <v>2010</v>
      </c>
      <c r="B4" s="5">
        <v>365</v>
      </c>
      <c r="C4" s="6"/>
      <c r="D4" s="11">
        <f>B4/E4</f>
        <v>0.0744138634046891</v>
      </c>
      <c r="E4" s="50">
        <v>4905</v>
      </c>
    </row>
    <row r="5" spans="1:5" ht="15">
      <c r="A5" s="6">
        <v>2011</v>
      </c>
      <c r="B5" s="5">
        <v>202</v>
      </c>
      <c r="C5" s="11">
        <f>(B5-B4)/B4</f>
        <v>-0.4465753424657534</v>
      </c>
      <c r="D5" s="11">
        <f aca="true" t="shared" si="0" ref="D5:D15">B5/E5</f>
        <v>0.03933787731256086</v>
      </c>
      <c r="E5" s="50">
        <v>5135</v>
      </c>
    </row>
    <row r="6" spans="1:5" ht="15">
      <c r="A6" s="6">
        <v>2012</v>
      </c>
      <c r="B6" s="5">
        <v>230</v>
      </c>
      <c r="C6" s="11">
        <f>(B6-B5)/B5</f>
        <v>0.13861386138613863</v>
      </c>
      <c r="D6" s="11">
        <f t="shared" si="0"/>
        <v>0.04630561707267969</v>
      </c>
      <c r="E6" s="50">
        <v>4967</v>
      </c>
    </row>
    <row r="7" spans="1:5" ht="15">
      <c r="A7" s="6">
        <v>2013</v>
      </c>
      <c r="B7" s="5">
        <v>78</v>
      </c>
      <c r="C7" s="11">
        <f aca="true" t="shared" si="1" ref="C7:C15">(B7-B6)/B6</f>
        <v>-0.6608695652173913</v>
      </c>
      <c r="D7" s="11">
        <f t="shared" si="0"/>
        <v>0.01637967240655187</v>
      </c>
      <c r="E7" s="50">
        <v>4762</v>
      </c>
    </row>
    <row r="8" spans="1:5" ht="15">
      <c r="A8" s="6">
        <v>2014</v>
      </c>
      <c r="B8" s="5">
        <v>214</v>
      </c>
      <c r="C8" s="11">
        <f>(B8-B7)/B7</f>
        <v>1.7435897435897436</v>
      </c>
      <c r="D8" s="11">
        <f t="shared" si="0"/>
        <v>0.042159180457052796</v>
      </c>
      <c r="E8" s="50">
        <v>5076</v>
      </c>
    </row>
    <row r="9" spans="1:5" ht="15">
      <c r="A9" s="6">
        <v>2015</v>
      </c>
      <c r="B9" s="5">
        <v>227</v>
      </c>
      <c r="C9" s="11">
        <f t="shared" si="1"/>
        <v>0.06074766355140187</v>
      </c>
      <c r="D9" s="11">
        <f t="shared" si="0"/>
        <v>0.04557317807669143</v>
      </c>
      <c r="E9" s="50">
        <v>4981</v>
      </c>
    </row>
    <row r="10" spans="1:5" ht="15">
      <c r="A10" s="6">
        <v>2016</v>
      </c>
      <c r="B10" s="5">
        <v>215</v>
      </c>
      <c r="C10" s="11">
        <f t="shared" si="1"/>
        <v>-0.05286343612334802</v>
      </c>
      <c r="D10" s="11">
        <f t="shared" si="0"/>
        <v>0.04064272211720227</v>
      </c>
      <c r="E10" s="50">
        <v>5290</v>
      </c>
    </row>
    <row r="11" spans="1:5" ht="15">
      <c r="A11" s="6">
        <v>2017</v>
      </c>
      <c r="B11" s="5">
        <v>357</v>
      </c>
      <c r="C11" s="11">
        <f t="shared" si="1"/>
        <v>0.6604651162790698</v>
      </c>
      <c r="D11" s="11">
        <f t="shared" si="0"/>
        <v>0.06061120543293718</v>
      </c>
      <c r="E11" s="50">
        <v>5890</v>
      </c>
    </row>
    <row r="12" spans="1:5" ht="15">
      <c r="A12" s="6">
        <v>2018</v>
      </c>
      <c r="B12" s="5">
        <v>382</v>
      </c>
      <c r="C12" s="11">
        <f t="shared" si="1"/>
        <v>0.0700280112044818</v>
      </c>
      <c r="D12" s="11">
        <f t="shared" si="0"/>
        <v>0.06038570976920645</v>
      </c>
      <c r="E12" s="50">
        <v>6326</v>
      </c>
    </row>
    <row r="13" spans="1:5" ht="15">
      <c r="A13" s="6">
        <v>2019</v>
      </c>
      <c r="B13" s="5">
        <v>570</v>
      </c>
      <c r="C13" s="11">
        <f t="shared" si="1"/>
        <v>0.49214659685863876</v>
      </c>
      <c r="D13" s="11">
        <f t="shared" si="0"/>
        <v>0.08232235701906412</v>
      </c>
      <c r="E13" s="50">
        <v>6924</v>
      </c>
    </row>
    <row r="14" spans="1:5" ht="15">
      <c r="A14" s="6">
        <v>2020</v>
      </c>
      <c r="B14" s="5">
        <v>533</v>
      </c>
      <c r="C14" s="11">
        <f t="shared" si="1"/>
        <v>-0.06491228070175438</v>
      </c>
      <c r="D14" s="11">
        <f t="shared" si="0"/>
        <v>0.09382151029748284</v>
      </c>
      <c r="E14" s="50">
        <v>5681</v>
      </c>
    </row>
    <row r="15" spans="1:5" ht="15">
      <c r="A15" s="6">
        <v>2021</v>
      </c>
      <c r="B15" s="13">
        <v>589</v>
      </c>
      <c r="C15" s="11">
        <f t="shared" si="1"/>
        <v>0.1050656660412758</v>
      </c>
      <c r="D15" s="11">
        <f t="shared" si="0"/>
        <v>0.07789974871048803</v>
      </c>
      <c r="E15" s="53">
        <v>7561</v>
      </c>
    </row>
    <row r="16" spans="1:4" ht="15">
      <c r="A16" s="8" t="s">
        <v>19</v>
      </c>
      <c r="B16" s="5">
        <f>B15-B4</f>
        <v>224</v>
      </c>
      <c r="C16" s="11">
        <f>B16/B4</f>
        <v>0.6136986301369863</v>
      </c>
      <c r="D16" s="6"/>
    </row>
    <row r="18" ht="15">
      <c r="A18" t="s">
        <v>15</v>
      </c>
    </row>
    <row r="19" ht="15">
      <c r="A19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78" zoomScaleNormal="78" zoomScalePageLayoutView="0" workbookViewId="0" topLeftCell="A1">
      <selection activeCell="A18" sqref="A17:A18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14.7109375" style="0" customWidth="1"/>
    <col min="5" max="5" width="11.7109375" style="0" customWidth="1"/>
    <col min="6" max="6" width="14.00390625" style="0" customWidth="1"/>
    <col min="7" max="7" width="16.00390625" style="0" customWidth="1"/>
    <col min="8" max="8" width="12.57421875" style="0" customWidth="1"/>
  </cols>
  <sheetData>
    <row r="1" spans="1:4" ht="15">
      <c r="A1" s="12" t="s">
        <v>49</v>
      </c>
      <c r="D1" s="7"/>
    </row>
    <row r="2" spans="1:3" ht="15">
      <c r="A2" s="10" t="s">
        <v>26</v>
      </c>
      <c r="B2" s="52" t="s">
        <v>44</v>
      </c>
      <c r="C2" s="10" t="s">
        <v>27</v>
      </c>
    </row>
    <row r="3" spans="1:3" ht="15">
      <c r="A3" s="6">
        <v>2010</v>
      </c>
      <c r="B3" s="5">
        <v>7</v>
      </c>
      <c r="C3" s="6"/>
    </row>
    <row r="4" spans="1:3" ht="15">
      <c r="A4" s="6">
        <v>2011</v>
      </c>
      <c r="B4" s="5">
        <v>6</v>
      </c>
      <c r="C4" s="11">
        <f>(B4-B3)/B3</f>
        <v>-0.14285714285714285</v>
      </c>
    </row>
    <row r="5" spans="1:3" ht="15">
      <c r="A5" s="6">
        <v>2012</v>
      </c>
      <c r="B5" s="5">
        <v>4</v>
      </c>
      <c r="C5" s="11">
        <f>(B5-B4)/B4</f>
        <v>-0.3333333333333333</v>
      </c>
    </row>
    <row r="6" spans="1:3" ht="15">
      <c r="A6" s="6">
        <v>2013</v>
      </c>
      <c r="B6" s="5">
        <v>2</v>
      </c>
      <c r="C6" s="11">
        <f>(B6-B5)/B5</f>
        <v>-0.5</v>
      </c>
    </row>
    <row r="7" spans="1:3" ht="15">
      <c r="A7" s="6">
        <v>2014</v>
      </c>
      <c r="B7" s="5">
        <v>3</v>
      </c>
      <c r="C7" s="11">
        <f>(B7-B6)/B6</f>
        <v>0.5</v>
      </c>
    </row>
    <row r="8" spans="1:3" ht="15">
      <c r="A8" s="6">
        <v>2015</v>
      </c>
      <c r="B8" s="5">
        <v>3</v>
      </c>
      <c r="C8" s="11">
        <f>(B8-B7)/B7</f>
        <v>0</v>
      </c>
    </row>
    <row r="9" spans="1:3" ht="15">
      <c r="A9" s="6">
        <v>2016</v>
      </c>
      <c r="B9" s="5">
        <v>1</v>
      </c>
      <c r="C9" s="11">
        <f>(B9-B8)/B8</f>
        <v>-0.6666666666666666</v>
      </c>
    </row>
    <row r="10" spans="1:3" ht="15">
      <c r="A10" s="6">
        <v>2017</v>
      </c>
      <c r="B10" s="5">
        <v>1</v>
      </c>
      <c r="C10" s="11">
        <f>(B10-B9)/B9</f>
        <v>0</v>
      </c>
    </row>
    <row r="11" spans="1:3" ht="15">
      <c r="A11" s="6">
        <v>2018</v>
      </c>
      <c r="B11" s="30" t="s">
        <v>34</v>
      </c>
      <c r="C11" s="30" t="s">
        <v>34</v>
      </c>
    </row>
    <row r="12" spans="1:3" ht="15">
      <c r="A12" s="6">
        <v>2019</v>
      </c>
      <c r="B12" s="30" t="s">
        <v>34</v>
      </c>
      <c r="C12" s="30" t="s">
        <v>34</v>
      </c>
    </row>
    <row r="13" spans="1:3" ht="15">
      <c r="A13" s="6">
        <v>2020</v>
      </c>
      <c r="B13" s="30" t="s">
        <v>34</v>
      </c>
      <c r="C13" s="30" t="s">
        <v>34</v>
      </c>
    </row>
    <row r="14" spans="1:3" ht="15">
      <c r="A14" s="6">
        <v>2021</v>
      </c>
      <c r="B14" s="30" t="s">
        <v>34</v>
      </c>
      <c r="C14" s="30" t="s">
        <v>34</v>
      </c>
    </row>
    <row r="15" spans="1:3" ht="15">
      <c r="A15" s="8" t="s">
        <v>19</v>
      </c>
      <c r="B15" s="5"/>
      <c r="C15" s="11"/>
    </row>
    <row r="17" ht="15">
      <c r="A17" t="s">
        <v>15</v>
      </c>
    </row>
    <row r="18" ht="15">
      <c r="A18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="78" zoomScaleNormal="78" zoomScalePageLayoutView="0" workbookViewId="0" topLeftCell="A1">
      <selection activeCell="A20" sqref="A20"/>
    </sheetView>
  </sheetViews>
  <sheetFormatPr defaultColWidth="9.140625" defaultRowHeight="15"/>
  <cols>
    <col min="2" max="2" width="12.140625" style="0" customWidth="1"/>
    <col min="3" max="3" width="12.57421875" style="0" customWidth="1"/>
    <col min="4" max="4" width="14.7109375" style="0" customWidth="1"/>
    <col min="5" max="5" width="11.7109375" style="0" customWidth="1"/>
    <col min="6" max="6" width="14.00390625" style="0" customWidth="1"/>
    <col min="7" max="7" width="24.00390625" style="0" customWidth="1"/>
    <col min="8" max="8" width="24.28125" style="0" customWidth="1"/>
  </cols>
  <sheetData>
    <row r="1" spans="1:4" ht="15.75">
      <c r="A1" s="48" t="s">
        <v>51</v>
      </c>
      <c r="D1" s="7"/>
    </row>
    <row r="2" spans="1:4" ht="15">
      <c r="A2" s="12"/>
      <c r="D2" s="7"/>
    </row>
    <row r="4" spans="1:3" ht="15">
      <c r="A4" s="10" t="s">
        <v>26</v>
      </c>
      <c r="B4" s="52" t="s">
        <v>44</v>
      </c>
      <c r="C4" s="10" t="s">
        <v>27</v>
      </c>
    </row>
    <row r="5" spans="1:3" ht="15">
      <c r="A5" s="6">
        <v>2010</v>
      </c>
      <c r="B5" s="5">
        <v>8</v>
      </c>
      <c r="C5" s="6"/>
    </row>
    <row r="6" spans="1:3" ht="15">
      <c r="A6" s="6">
        <v>2011</v>
      </c>
      <c r="B6" s="5">
        <v>8</v>
      </c>
      <c r="C6" s="11">
        <f>(B6-B5)/B5</f>
        <v>0</v>
      </c>
    </row>
    <row r="7" spans="1:3" ht="15">
      <c r="A7" s="6">
        <v>2012</v>
      </c>
      <c r="B7" s="5">
        <v>9</v>
      </c>
      <c r="C7" s="11">
        <f>(B7-B6)/B6</f>
        <v>0.125</v>
      </c>
    </row>
    <row r="8" spans="1:3" ht="15">
      <c r="A8" s="6">
        <v>2013</v>
      </c>
      <c r="B8" s="5">
        <v>8</v>
      </c>
      <c r="C8" s="11">
        <f aca="true" t="shared" si="0" ref="C8:C16">(B8-B7)/B7</f>
        <v>-0.1111111111111111</v>
      </c>
    </row>
    <row r="9" spans="1:3" ht="15">
      <c r="A9" s="6">
        <v>2014</v>
      </c>
      <c r="B9" s="5">
        <v>6</v>
      </c>
      <c r="C9" s="11">
        <f>(B9-B8)/B8</f>
        <v>-0.25</v>
      </c>
    </row>
    <row r="10" spans="1:3" ht="15">
      <c r="A10" s="6">
        <v>2015</v>
      </c>
      <c r="B10" s="5">
        <v>11</v>
      </c>
      <c r="C10" s="11">
        <f t="shared" si="0"/>
        <v>0.8333333333333334</v>
      </c>
    </row>
    <row r="11" spans="1:3" ht="15">
      <c r="A11" s="6">
        <v>2016</v>
      </c>
      <c r="B11" s="5">
        <v>1</v>
      </c>
      <c r="C11" s="11">
        <f t="shared" si="0"/>
        <v>-0.9090909090909091</v>
      </c>
    </row>
    <row r="12" spans="1:3" ht="15">
      <c r="A12" s="6">
        <v>2017</v>
      </c>
      <c r="B12" s="5">
        <v>7</v>
      </c>
      <c r="C12" s="11">
        <f t="shared" si="0"/>
        <v>6</v>
      </c>
    </row>
    <row r="13" spans="1:3" ht="15">
      <c r="A13" s="6">
        <v>2018</v>
      </c>
      <c r="B13" s="5">
        <v>6</v>
      </c>
      <c r="C13" s="11">
        <f t="shared" si="0"/>
        <v>-0.14285714285714285</v>
      </c>
    </row>
    <row r="14" spans="1:3" ht="15">
      <c r="A14" s="6">
        <v>2019</v>
      </c>
      <c r="B14" s="5">
        <v>5</v>
      </c>
      <c r="C14" s="11">
        <f t="shared" si="0"/>
        <v>-0.16666666666666666</v>
      </c>
    </row>
    <row r="15" spans="1:3" ht="15">
      <c r="A15" s="6">
        <v>2020</v>
      </c>
      <c r="B15" s="5">
        <v>5</v>
      </c>
      <c r="C15" s="11">
        <f t="shared" si="0"/>
        <v>0</v>
      </c>
    </row>
    <row r="16" spans="1:3" ht="15">
      <c r="A16" s="6">
        <v>2021</v>
      </c>
      <c r="B16" s="13">
        <v>6</v>
      </c>
      <c r="C16" s="11">
        <f t="shared" si="0"/>
        <v>0.2</v>
      </c>
    </row>
    <row r="17" spans="1:3" ht="15">
      <c r="A17" s="8" t="s">
        <v>19</v>
      </c>
      <c r="B17" s="5">
        <f>B16-B5</f>
        <v>-2</v>
      </c>
      <c r="C17" s="11">
        <f>B17/B5</f>
        <v>-0.25</v>
      </c>
    </row>
    <row r="19" ht="15">
      <c r="A19" t="s">
        <v>15</v>
      </c>
    </row>
    <row r="20" ht="15">
      <c r="A20" t="s">
        <v>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2022-06-25T13:01:08Z</dcterms:created>
  <dcterms:modified xsi:type="dcterms:W3CDTF">2022-08-10T13:41:48Z</dcterms:modified>
  <cp:category/>
  <cp:version/>
  <cp:contentType/>
  <cp:contentStatus/>
</cp:coreProperties>
</file>