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4"/>
  </bookViews>
  <sheets>
    <sheet name="Diplomuar 2021" sheetId="1" r:id="rId1"/>
    <sheet name="Doktoraturë" sheetId="2" r:id="rId2"/>
    <sheet name="Profesorë" sheetId="3" r:id="rId3"/>
    <sheet name="Gjykatës" sheetId="4" r:id="rId4"/>
    <sheet name="Pozicione manaxheriale" sheetId="5" r:id="rId5"/>
  </sheets>
  <definedNames/>
  <calcPr fullCalcOnLoad="1"/>
</workbook>
</file>

<file path=xl/sharedStrings.xml><?xml version="1.0" encoding="utf-8"?>
<sst xmlns="http://schemas.openxmlformats.org/spreadsheetml/2006/main" count="57" uniqueCount="28">
  <si>
    <t>Cikël i shkurtër i arsimit të lartë</t>
  </si>
  <si>
    <t>Bachelor ose ekuivalent</t>
  </si>
  <si>
    <t>Master ose ekuivalent</t>
  </si>
  <si>
    <t>Doktoraturë ose ekuivalent</t>
  </si>
  <si>
    <t>Gjithsej në arsimin e lartë</t>
  </si>
  <si>
    <t>Niveli i studimeve</t>
  </si>
  <si>
    <t>%</t>
  </si>
  <si>
    <t>Total</t>
  </si>
  <si>
    <t>2018</t>
  </si>
  <si>
    <t>2019</t>
  </si>
  <si>
    <t>2020</t>
  </si>
  <si>
    <t>Pjesa e grave</t>
  </si>
  <si>
    <t>Pjesa e burrave</t>
  </si>
  <si>
    <t>2017</t>
  </si>
  <si>
    <t>Gra</t>
  </si>
  <si>
    <t>Burra</t>
  </si>
  <si>
    <t>Tabela nr. 6: Pjesa e grave dhe burrave në pozicione manaxheriale në Administratën publike</t>
  </si>
  <si>
    <t>Tabela nr. 5. Pjesa e grave dhe burrave gjykatës/e</t>
  </si>
  <si>
    <t>Tabela nr. 4:Pjesa e grave në mesin e mësuesve të arsimit të lartë dhe profesorëve</t>
  </si>
  <si>
    <t>Tabela nr.3: Numri i të diplomuarve në "doktoraturë ose ekuivalent" sipas gjinisë</t>
  </si>
  <si>
    <t xml:space="preserve">Tabela nr.1: Numri i të diplomuarve në arsimin e lartë, 2021 </t>
  </si>
  <si>
    <t>Tabela nr.2: Pjesa e burrave dhe grave sipas secilit cikël studimi, viti 2021</t>
  </si>
  <si>
    <t>Komente dhe analiza: Open Data Albania</t>
  </si>
  <si>
    <r>
      <rPr>
        <sz val="11"/>
        <rFont val="Calibri"/>
        <family val="2"/>
      </rPr>
      <t>Burimi: INSTAT, 2018-2021,</t>
    </r>
    <r>
      <rPr>
        <u val="single"/>
        <sz val="11"/>
        <color indexed="30"/>
        <rFont val="Calibri"/>
        <family val="2"/>
      </rPr>
      <t xml:space="preserve"> http://databaza.instat.gov.al/pxweb/sq/DST/START__GE__GE2__GE22/GE224/</t>
    </r>
  </si>
  <si>
    <t>Burimi: INSTAT, 2021, http://databaza.instat.gov.al/pxweb/sq/DST/START__ED__GRA/Ars006/</t>
  </si>
  <si>
    <t>Burimi: INSTAT, 2018-2021, http://databaza.instat.gov.al/pxweb/sq/DST/START__ED__GRA/Ars006/</t>
  </si>
  <si>
    <t>Burimi: INSTAT, 2017-2020,http://databaza.instat.gov.al/pxweb/sq/DST/START__GE__GE5__GE52/GE523/</t>
  </si>
  <si>
    <t>Burimi: INSTAT, 2017-2020, http://databaza.instat.gov.al/pxweb/sq/DST/START__GE__GE5__GE52/GE522/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</si>
</sst>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 applyBorder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9" fontId="0" fillId="0" borderId="13" xfId="59" applyFont="1" applyBorder="1" applyAlignment="1">
      <alignment horizontal="center" vertical="center"/>
    </xf>
    <xf numFmtId="9" fontId="0" fillId="0" borderId="12" xfId="59" applyFont="1" applyBorder="1" applyAlignment="1">
      <alignment horizontal="center" vertical="center"/>
    </xf>
    <xf numFmtId="9" fontId="36" fillId="0" borderId="12" xfId="59" applyFont="1" applyBorder="1" applyAlignment="1">
      <alignment horizontal="center" vertical="center"/>
    </xf>
    <xf numFmtId="0" fontId="36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/>
    </xf>
    <xf numFmtId="1" fontId="36" fillId="0" borderId="17" xfId="0" applyNumberFormat="1" applyFont="1" applyBorder="1" applyAlignment="1">
      <alignment horizontal="center" vertical="center"/>
    </xf>
    <xf numFmtId="9" fontId="0" fillId="0" borderId="18" xfId="59" applyFont="1" applyBorder="1" applyAlignment="1">
      <alignment horizontal="center" vertical="center"/>
    </xf>
    <xf numFmtId="9" fontId="0" fillId="0" borderId="16" xfId="59" applyFon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38" fillId="0" borderId="19" xfId="0" applyFont="1" applyBorder="1" applyAlignment="1">
      <alignment/>
    </xf>
    <xf numFmtId="0" fontId="36" fillId="0" borderId="16" xfId="0" applyFont="1" applyBorder="1" applyAlignment="1">
      <alignment/>
    </xf>
    <xf numFmtId="9" fontId="38" fillId="0" borderId="16" xfId="59" applyFont="1" applyBorder="1" applyAlignment="1">
      <alignment horizontal="center"/>
    </xf>
    <xf numFmtId="9" fontId="38" fillId="0" borderId="17" xfId="59" applyFont="1" applyBorder="1" applyAlignment="1">
      <alignment horizontal="center"/>
    </xf>
    <xf numFmtId="9" fontId="38" fillId="0" borderId="12" xfId="59" applyFont="1" applyBorder="1" applyAlignment="1">
      <alignment horizontal="center"/>
    </xf>
    <xf numFmtId="0" fontId="36" fillId="0" borderId="18" xfId="0" applyFont="1" applyBorder="1" applyAlignment="1">
      <alignment/>
    </xf>
    <xf numFmtId="164" fontId="0" fillId="0" borderId="18" xfId="59" applyNumberFormat="1" applyFont="1" applyBorder="1" applyAlignment="1">
      <alignment horizontal="center"/>
    </xf>
    <xf numFmtId="164" fontId="0" fillId="0" borderId="0" xfId="59" applyNumberFormat="1" applyFont="1" applyBorder="1" applyAlignment="1">
      <alignment horizontal="center"/>
    </xf>
    <xf numFmtId="164" fontId="0" fillId="0" borderId="13" xfId="59" applyNumberFormat="1" applyFont="1" applyBorder="1" applyAlignment="1">
      <alignment horizontal="center"/>
    </xf>
    <xf numFmtId="0" fontId="36" fillId="0" borderId="19" xfId="0" applyFont="1" applyBorder="1" applyAlignment="1">
      <alignment/>
    </xf>
    <xf numFmtId="164" fontId="0" fillId="0" borderId="19" xfId="59" applyNumberFormat="1" applyFont="1" applyBorder="1" applyAlignment="1">
      <alignment horizontal="center"/>
    </xf>
    <xf numFmtId="164" fontId="0" fillId="0" borderId="14" xfId="59" applyNumberFormat="1" applyFont="1" applyBorder="1" applyAlignment="1">
      <alignment horizontal="center"/>
    </xf>
    <xf numFmtId="164" fontId="0" fillId="0" borderId="15" xfId="59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1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64" fontId="0" fillId="0" borderId="0" xfId="59" applyNumberFormat="1" applyFont="1" applyBorder="1" applyAlignment="1">
      <alignment horizontal="center" vertical="center"/>
    </xf>
    <xf numFmtId="164" fontId="0" fillId="0" borderId="13" xfId="59" applyNumberFormat="1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8" fillId="0" borderId="17" xfId="56" applyFont="1" applyBorder="1" applyAlignment="1">
      <alignment horizontal="center"/>
      <protection/>
    </xf>
    <xf numFmtId="0" fontId="38" fillId="0" borderId="12" xfId="56" applyFont="1" applyBorder="1" applyAlignment="1">
      <alignment horizontal="center"/>
      <protection/>
    </xf>
    <xf numFmtId="9" fontId="33" fillId="0" borderId="0" xfId="59" applyFont="1" applyFill="1" applyBorder="1" applyAlignment="1" applyProtection="1">
      <alignment horizontal="center"/>
      <protection/>
    </xf>
    <xf numFmtId="9" fontId="33" fillId="0" borderId="13" xfId="59" applyFont="1" applyFill="1" applyBorder="1" applyAlignment="1" applyProtection="1">
      <alignment horizontal="center"/>
      <protection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20" xfId="0" applyFont="1" applyBorder="1" applyAlignment="1">
      <alignment/>
    </xf>
    <xf numFmtId="9" fontId="0" fillId="0" borderId="0" xfId="59" applyFont="1" applyAlignment="1">
      <alignment/>
    </xf>
    <xf numFmtId="0" fontId="29" fillId="0" borderId="0" xfId="52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3" fillId="34" borderId="11" xfId="0" applyFont="1" applyFill="1" applyBorder="1" applyAlignment="1">
      <alignment/>
    </xf>
    <xf numFmtId="1" fontId="0" fillId="34" borderId="0" xfId="0" applyNumberFormat="1" applyFill="1" applyAlignment="1">
      <alignment horizontal="center" vertical="center"/>
    </xf>
    <xf numFmtId="1" fontId="0" fillId="34" borderId="11" xfId="0" applyNumberFormat="1" applyFill="1" applyBorder="1" applyAlignment="1">
      <alignment horizontal="center" vertical="center"/>
    </xf>
    <xf numFmtId="9" fontId="0" fillId="34" borderId="13" xfId="59" applyFont="1" applyFill="1" applyBorder="1" applyAlignment="1">
      <alignment horizontal="center" vertical="center"/>
    </xf>
    <xf numFmtId="9" fontId="0" fillId="34" borderId="18" xfId="59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abaza.instat.gov.al/pxweb/sq/DST/START__GE__GE2__GE22/GE224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27.140625" style="0" bestFit="1" customWidth="1"/>
    <col min="3" max="6" width="10.421875" style="0" customWidth="1"/>
  </cols>
  <sheetData>
    <row r="2" ht="15">
      <c r="B2" s="8" t="s">
        <v>20</v>
      </c>
    </row>
    <row r="3" ht="15.75" thickBot="1"/>
    <row r="4" spans="2:6" ht="15.75" thickBot="1">
      <c r="B4" s="2" t="s">
        <v>5</v>
      </c>
      <c r="C4" s="14" t="s">
        <v>14</v>
      </c>
      <c r="D4" s="4" t="s">
        <v>15</v>
      </c>
      <c r="E4" s="16" t="s">
        <v>7</v>
      </c>
      <c r="F4" s="4" t="s">
        <v>6</v>
      </c>
    </row>
    <row r="5" spans="2:6" ht="15">
      <c r="B5" s="3" t="s">
        <v>0</v>
      </c>
      <c r="C5" s="15">
        <v>597</v>
      </c>
      <c r="D5" s="15">
        <v>725</v>
      </c>
      <c r="E5" s="17">
        <v>1322</v>
      </c>
      <c r="F5" s="5">
        <f>E5/$E$9</f>
        <v>0.0404405016824717</v>
      </c>
    </row>
    <row r="6" spans="2:6" ht="15">
      <c r="B6" s="3" t="s">
        <v>1</v>
      </c>
      <c r="C6" s="15">
        <v>11660</v>
      </c>
      <c r="D6" s="15">
        <v>5990</v>
      </c>
      <c r="E6" s="17">
        <v>17650</v>
      </c>
      <c r="F6" s="5">
        <f>E6/$E$9</f>
        <v>0.5399204649739981</v>
      </c>
    </row>
    <row r="7" spans="2:6" ht="15">
      <c r="B7" s="3" t="s">
        <v>2</v>
      </c>
      <c r="C7" s="15">
        <v>9074</v>
      </c>
      <c r="D7" s="15">
        <v>4251</v>
      </c>
      <c r="E7" s="17">
        <v>13325</v>
      </c>
      <c r="F7" s="5">
        <f>E7/$E$9</f>
        <v>0.40761700825940655</v>
      </c>
    </row>
    <row r="8" spans="2:6" ht="15.75" thickBot="1">
      <c r="B8" s="58" t="s">
        <v>3</v>
      </c>
      <c r="C8" s="59">
        <v>261</v>
      </c>
      <c r="D8" s="59">
        <v>132</v>
      </c>
      <c r="E8" s="60">
        <v>393</v>
      </c>
      <c r="F8" s="61">
        <f>E8/$E$9</f>
        <v>0.012022025084123585</v>
      </c>
    </row>
    <row r="9" spans="2:6" ht="15.75" thickBot="1">
      <c r="B9" s="1" t="s">
        <v>4</v>
      </c>
      <c r="C9" s="19">
        <v>21592</v>
      </c>
      <c r="D9" s="19">
        <v>11098</v>
      </c>
      <c r="E9" s="18">
        <v>32690</v>
      </c>
      <c r="F9" s="7">
        <f>E9/$E$9</f>
        <v>1</v>
      </c>
    </row>
    <row r="11" ht="15">
      <c r="B11" t="s">
        <v>22</v>
      </c>
    </row>
    <row r="12" ht="15">
      <c r="B12" t="s">
        <v>24</v>
      </c>
    </row>
    <row r="15" ht="15">
      <c r="B15" s="8" t="s">
        <v>21</v>
      </c>
    </row>
    <row r="16" ht="15.75" thickBot="1"/>
    <row r="17" spans="2:4" ht="15.75" thickBot="1">
      <c r="B17" s="2" t="s">
        <v>5</v>
      </c>
      <c r="C17" s="14" t="s">
        <v>14</v>
      </c>
      <c r="D17" s="4" t="s">
        <v>15</v>
      </c>
    </row>
    <row r="18" spans="2:4" ht="15">
      <c r="B18" s="3" t="s">
        <v>0</v>
      </c>
      <c r="C18" s="20">
        <f aca="true" t="shared" si="0" ref="C18:D22">C5/$E5</f>
        <v>0.451588502269289</v>
      </c>
      <c r="D18" s="5">
        <f t="shared" si="0"/>
        <v>0.5484114977307111</v>
      </c>
    </row>
    <row r="19" spans="2:4" ht="15">
      <c r="B19" s="3" t="s">
        <v>1</v>
      </c>
      <c r="C19" s="20">
        <f t="shared" si="0"/>
        <v>0.6606232294617563</v>
      </c>
      <c r="D19" s="5">
        <f t="shared" si="0"/>
        <v>0.3393767705382436</v>
      </c>
    </row>
    <row r="20" spans="2:4" ht="15">
      <c r="B20" s="3" t="s">
        <v>2</v>
      </c>
      <c r="C20" s="20">
        <f t="shared" si="0"/>
        <v>0.6809756097560976</v>
      </c>
      <c r="D20" s="5">
        <f t="shared" si="0"/>
        <v>0.31902439024390244</v>
      </c>
    </row>
    <row r="21" spans="2:4" ht="15.75" thickBot="1">
      <c r="B21" s="58" t="s">
        <v>3</v>
      </c>
      <c r="C21" s="62">
        <f t="shared" si="0"/>
        <v>0.6641221374045801</v>
      </c>
      <c r="D21" s="61">
        <f t="shared" si="0"/>
        <v>0.33587786259541985</v>
      </c>
    </row>
    <row r="22" spans="2:4" ht="15.75" thickBot="1">
      <c r="B22" s="1" t="s">
        <v>4</v>
      </c>
      <c r="C22" s="21">
        <f t="shared" si="0"/>
        <v>0.6605078005506271</v>
      </c>
      <c r="D22" s="6">
        <f t="shared" si="0"/>
        <v>0.3394921994493729</v>
      </c>
    </row>
    <row r="24" ht="15">
      <c r="B24" t="s">
        <v>22</v>
      </c>
    </row>
    <row r="25" ht="15">
      <c r="B2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140625" style="0" bestFit="1" customWidth="1"/>
    <col min="3" max="14" width="7.8515625" style="0" customWidth="1"/>
  </cols>
  <sheetData>
    <row r="2" ht="15">
      <c r="B2" s="8" t="s">
        <v>19</v>
      </c>
    </row>
    <row r="3" ht="15.75" thickBot="1"/>
    <row r="4" spans="2:14" ht="15.75" thickBot="1">
      <c r="B4" s="53"/>
      <c r="C4" s="55" t="s">
        <v>14</v>
      </c>
      <c r="D4" s="55"/>
      <c r="E4" s="55"/>
      <c r="F4" s="55"/>
      <c r="G4" s="56" t="s">
        <v>15</v>
      </c>
      <c r="H4" s="55"/>
      <c r="I4" s="55"/>
      <c r="J4" s="57"/>
      <c r="K4" s="55" t="s">
        <v>7</v>
      </c>
      <c r="L4" s="55"/>
      <c r="M4" s="55"/>
      <c r="N4" s="57"/>
    </row>
    <row r="5" spans="2:14" ht="15.75" thickBot="1">
      <c r="B5" s="54"/>
      <c r="C5" s="11">
        <v>2018</v>
      </c>
      <c r="D5" s="12">
        <v>2019</v>
      </c>
      <c r="E5" s="12">
        <v>2020</v>
      </c>
      <c r="F5" s="12">
        <v>2021</v>
      </c>
      <c r="G5" s="11">
        <v>2018</v>
      </c>
      <c r="H5" s="12">
        <v>2019</v>
      </c>
      <c r="I5" s="12">
        <v>2020</v>
      </c>
      <c r="J5" s="13">
        <v>2021</v>
      </c>
      <c r="K5" s="12">
        <v>2018</v>
      </c>
      <c r="L5" s="12">
        <v>2019</v>
      </c>
      <c r="M5" s="12">
        <v>2020</v>
      </c>
      <c r="N5" s="13">
        <v>2021</v>
      </c>
    </row>
    <row r="6" spans="2:15" ht="15.75" thickBot="1">
      <c r="B6" s="23" t="s">
        <v>3</v>
      </c>
      <c r="C6" s="22">
        <v>128</v>
      </c>
      <c r="D6" s="9">
        <v>132</v>
      </c>
      <c r="E6" s="9">
        <v>192</v>
      </c>
      <c r="F6" s="9">
        <v>261</v>
      </c>
      <c r="G6" s="22">
        <v>76</v>
      </c>
      <c r="H6" s="9">
        <v>97</v>
      </c>
      <c r="I6" s="9">
        <v>102</v>
      </c>
      <c r="J6" s="10">
        <v>132</v>
      </c>
      <c r="K6" s="9">
        <v>204</v>
      </c>
      <c r="L6" s="9">
        <v>229</v>
      </c>
      <c r="M6" s="9">
        <v>294</v>
      </c>
      <c r="N6" s="10">
        <v>393</v>
      </c>
      <c r="O6" s="63">
        <f>SUM(K6:N6)</f>
        <v>1120</v>
      </c>
    </row>
    <row r="7" spans="5:14" ht="15">
      <c r="E7" s="51"/>
      <c r="F7" s="51">
        <f>(F6-C6)/C6</f>
        <v>1.0390625</v>
      </c>
      <c r="G7" s="51"/>
      <c r="H7" s="51"/>
      <c r="I7" s="51"/>
      <c r="J7" s="51">
        <f>(J6-G6)/G6</f>
        <v>0.7368421052631579</v>
      </c>
      <c r="K7" s="51"/>
      <c r="L7" s="51"/>
      <c r="M7" s="51"/>
      <c r="N7" s="51">
        <f>(N6-K6)/K6</f>
        <v>0.9264705882352942</v>
      </c>
    </row>
    <row r="8" ht="15">
      <c r="B8" t="s">
        <v>22</v>
      </c>
    </row>
    <row r="9" ht="15">
      <c r="B9" t="s">
        <v>25</v>
      </c>
    </row>
  </sheetData>
  <sheetProtection/>
  <mergeCells count="4">
    <mergeCell ref="B4:B5"/>
    <mergeCell ref="C4:F4"/>
    <mergeCell ref="G4:J4"/>
    <mergeCell ref="K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6.421875" style="0" customWidth="1"/>
  </cols>
  <sheetData>
    <row r="2" ht="15">
      <c r="B2" s="8" t="s">
        <v>18</v>
      </c>
    </row>
    <row r="3" ht="15.75" thickBot="1"/>
    <row r="4" spans="2:5" ht="15.75" thickBot="1">
      <c r="B4" s="24"/>
      <c r="C4" s="25" t="s">
        <v>8</v>
      </c>
      <c r="D4" s="26" t="s">
        <v>9</v>
      </c>
      <c r="E4" s="27" t="s">
        <v>10</v>
      </c>
    </row>
    <row r="5" spans="2:5" ht="15">
      <c r="B5" s="28" t="s">
        <v>11</v>
      </c>
      <c r="C5" s="29">
        <v>0.409</v>
      </c>
      <c r="D5" s="30">
        <v>0.40700000000000003</v>
      </c>
      <c r="E5" s="31">
        <v>0.41200000000000003</v>
      </c>
    </row>
    <row r="6" spans="2:5" ht="15.75" thickBot="1">
      <c r="B6" s="32" t="s">
        <v>12</v>
      </c>
      <c r="C6" s="33">
        <v>0.591</v>
      </c>
      <c r="D6" s="34">
        <v>0.593</v>
      </c>
      <c r="E6" s="35">
        <v>0.588</v>
      </c>
    </row>
    <row r="8" ht="15">
      <c r="B8" t="s">
        <v>22</v>
      </c>
    </row>
    <row r="9" ht="15">
      <c r="B9" s="52" t="s">
        <v>23</v>
      </c>
    </row>
  </sheetData>
  <sheetProtection/>
  <hyperlinks>
    <hyperlink ref="B9" r:id="rId1" display="http://databaza.instat.gov.al/pxweb/sq/DST/START__GE__GE2__GE22/GE224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11.8515625" style="0" customWidth="1"/>
  </cols>
  <sheetData>
    <row r="2" ht="15">
      <c r="B2" s="8" t="s">
        <v>17</v>
      </c>
    </row>
    <row r="3" ht="15.75" thickBot="1"/>
    <row r="4" spans="2:6" ht="15.75" thickBot="1">
      <c r="B4" s="36"/>
      <c r="C4" s="43" t="s">
        <v>13</v>
      </c>
      <c r="D4" s="43" t="s">
        <v>8</v>
      </c>
      <c r="E4" s="43" t="s">
        <v>9</v>
      </c>
      <c r="F4" s="44" t="s">
        <v>10</v>
      </c>
    </row>
    <row r="5" spans="2:6" ht="15">
      <c r="B5" s="49" t="s">
        <v>14</v>
      </c>
      <c r="C5" s="45">
        <v>0.451</v>
      </c>
      <c r="D5" s="45">
        <v>0.474</v>
      </c>
      <c r="E5" s="45">
        <v>0.486</v>
      </c>
      <c r="F5" s="46">
        <v>0.46399999999999997</v>
      </c>
    </row>
    <row r="6" spans="2:6" ht="15.75" thickBot="1">
      <c r="B6" s="50" t="s">
        <v>15</v>
      </c>
      <c r="C6" s="47">
        <v>0.5489999999999999</v>
      </c>
      <c r="D6" s="47">
        <v>0.526</v>
      </c>
      <c r="E6" s="47">
        <v>0.514</v>
      </c>
      <c r="F6" s="48">
        <v>0.536</v>
      </c>
    </row>
    <row r="8" ht="15">
      <c r="B8" t="s">
        <v>22</v>
      </c>
    </row>
    <row r="9" ht="15">
      <c r="B9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9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2" ht="15">
      <c r="B2" s="8" t="s">
        <v>16</v>
      </c>
    </row>
    <row r="3" ht="15.75" thickBot="1"/>
    <row r="4" spans="2:6" ht="15.75" thickBot="1">
      <c r="B4" s="36"/>
      <c r="C4" s="37" t="s">
        <v>13</v>
      </c>
      <c r="D4" s="37" t="s">
        <v>8</v>
      </c>
      <c r="E4" s="37" t="s">
        <v>9</v>
      </c>
      <c r="F4" s="38" t="s">
        <v>10</v>
      </c>
    </row>
    <row r="5" spans="2:6" ht="15">
      <c r="B5" s="49" t="s">
        <v>14</v>
      </c>
      <c r="C5" s="39">
        <v>0.33799999999999997</v>
      </c>
      <c r="D5" s="39">
        <v>0.342</v>
      </c>
      <c r="E5" s="39">
        <v>0.34700000000000003</v>
      </c>
      <c r="F5" s="40">
        <v>0.354</v>
      </c>
    </row>
    <row r="6" spans="2:6" ht="15.75" thickBot="1">
      <c r="B6" s="50" t="s">
        <v>15</v>
      </c>
      <c r="C6" s="41">
        <v>0.662</v>
      </c>
      <c r="D6" s="41">
        <v>0.6579999999999999</v>
      </c>
      <c r="E6" s="41">
        <v>0.653</v>
      </c>
      <c r="F6" s="42">
        <v>0.646</v>
      </c>
    </row>
    <row r="8" ht="15">
      <c r="B8" t="s">
        <v>22</v>
      </c>
    </row>
    <row r="9" ht="15">
      <c r="B9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2022-11-22T19:39:31Z</dcterms:created>
  <dcterms:modified xsi:type="dcterms:W3CDTF">2022-11-23T13:09:24Z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