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1"/>
  </bookViews>
  <sheets>
    <sheet name="Subjekte audiovizive kombëtare" sheetId="1" r:id="rId1"/>
    <sheet name="Subjekte audiovizive analoge" sheetId="2" r:id="rId2"/>
  </sheets>
  <definedNames>
    <definedName name="_xlnm._FilterDatabase" localSheetId="1" hidden="1">'Subjekte audiovizive analoge'!$A$2:$IV$53</definedName>
  </definedNames>
  <calcPr fullCalcOnLoad="1"/>
</workbook>
</file>

<file path=xl/sharedStrings.xml><?xml version="1.0" encoding="utf-8"?>
<sst xmlns="http://schemas.openxmlformats.org/spreadsheetml/2006/main" count="301" uniqueCount="230">
  <si>
    <t>K01414003D</t>
  </si>
  <si>
    <t>MEDIA VIZION</t>
  </si>
  <si>
    <t>NIPT</t>
  </si>
  <si>
    <t>3 individë</t>
  </si>
  <si>
    <t>Ora</t>
  </si>
  <si>
    <t>ABC News</t>
  </si>
  <si>
    <t>News 24</t>
  </si>
  <si>
    <t>UTV Education</t>
  </si>
  <si>
    <t>Scan</t>
  </si>
  <si>
    <t>BBF</t>
  </si>
  <si>
    <t>Agon Channel</t>
  </si>
  <si>
    <t>Rozafa</t>
  </si>
  <si>
    <t>Lobi</t>
  </si>
  <si>
    <t>Antena Nord</t>
  </si>
  <si>
    <t>Shkodra TV1</t>
  </si>
  <si>
    <t>Channel 7</t>
  </si>
  <si>
    <t>Skampa</t>
  </si>
  <si>
    <t>Saranda</t>
  </si>
  <si>
    <t>Jug</t>
  </si>
  <si>
    <t>K71505003O</t>
  </si>
  <si>
    <t>ORA</t>
  </si>
  <si>
    <t>K01711004F</t>
  </si>
  <si>
    <t>1 individë</t>
  </si>
  <si>
    <t>K11405004N</t>
  </si>
  <si>
    <t>K01809005G</t>
  </si>
  <si>
    <t>TV BALLKAN</t>
  </si>
  <si>
    <t>Media Content</t>
  </si>
  <si>
    <t>L11618006J</t>
  </si>
  <si>
    <t>FOCUS GROUP</t>
  </si>
  <si>
    <t>18/04/2011</t>
  </si>
  <si>
    <t>K31531673S</t>
  </si>
  <si>
    <t>K12312001A</t>
  </si>
  <si>
    <t>SCAN</t>
  </si>
  <si>
    <t>30/10/2001</t>
  </si>
  <si>
    <t>K21514004Q</t>
  </si>
  <si>
    <t>B.B.F.</t>
  </si>
  <si>
    <t>14/03/2002</t>
  </si>
  <si>
    <t>L21708023A</t>
  </si>
  <si>
    <t>AGONSET</t>
  </si>
  <si>
    <t>FUQI</t>
  </si>
  <si>
    <t>INVESTIME te RINOVUESHME</t>
  </si>
  <si>
    <t>K39517315M</t>
  </si>
  <si>
    <t>RAMAZAN RRINGAJ</t>
  </si>
  <si>
    <t>K67127202M</t>
  </si>
  <si>
    <t>6+1 VLORA</t>
  </si>
  <si>
    <t>5 individë</t>
  </si>
  <si>
    <t>27/09/2006</t>
  </si>
  <si>
    <t>K57107201S</t>
  </si>
  <si>
    <t>K12412002L</t>
  </si>
  <si>
    <t>CHANNEL ONE</t>
  </si>
  <si>
    <t>K43924704L</t>
  </si>
  <si>
    <t>TV SOT 7</t>
  </si>
  <si>
    <t>K57206002M</t>
  </si>
  <si>
    <t>MEDIA  MOTIV</t>
  </si>
  <si>
    <t>K64303005T</t>
  </si>
  <si>
    <t>MRM</t>
  </si>
  <si>
    <t>K76728002W</t>
  </si>
  <si>
    <t>TV LOKAL ANTENA NORD</t>
  </si>
  <si>
    <t>K66531001W</t>
  </si>
  <si>
    <t>MEDIA NORD</t>
  </si>
  <si>
    <t>K52926608A</t>
  </si>
  <si>
    <t>ORJANA CENKO</t>
  </si>
  <si>
    <t>20/03/2005</t>
  </si>
  <si>
    <t>K62610201Q</t>
  </si>
  <si>
    <t>TV SKAMPA</t>
  </si>
  <si>
    <t>K82803409T</t>
  </si>
  <si>
    <t>INTEL  MEDIA</t>
  </si>
  <si>
    <t>K21803001P</t>
  </si>
  <si>
    <t>EGNATIA TELEVIZION</t>
  </si>
  <si>
    <t>COSTRUZIONI</t>
  </si>
  <si>
    <t>Klan</t>
  </si>
  <si>
    <t>J71413001L</t>
  </si>
  <si>
    <t>TV KLAN</t>
  </si>
  <si>
    <t>Top Channel</t>
  </si>
  <si>
    <t>K12007002U</t>
  </si>
  <si>
    <t>TOP CHANNEL</t>
  </si>
  <si>
    <t>21/03/2001</t>
  </si>
  <si>
    <t>DIGIT-ALB</t>
  </si>
  <si>
    <t>K41719004D</t>
  </si>
  <si>
    <t>MATI</t>
  </si>
  <si>
    <t>J61821012I</t>
  </si>
  <si>
    <t>VANI</t>
  </si>
  <si>
    <t>TV BULQIZA</t>
  </si>
  <si>
    <t>K76716402J</t>
  </si>
  <si>
    <t>"MARIUXHO"</t>
  </si>
  <si>
    <t>TV KUKËSI</t>
  </si>
  <si>
    <t>K48021203K</t>
  </si>
  <si>
    <t>TELEVIZIONI  KUKËS</t>
  </si>
  <si>
    <t>Alba Gina</t>
  </si>
  <si>
    <t>Aleksandër Frangaj</t>
  </si>
  <si>
    <t>Lorela Hoxha</t>
  </si>
  <si>
    <t>Vjollca Hoxha</t>
  </si>
  <si>
    <t>Itan Hoxha</t>
  </si>
  <si>
    <t>Sara Hoxha</t>
  </si>
  <si>
    <t>Redia Hoxha</t>
  </si>
  <si>
    <t>Alban Jaho</t>
  </si>
  <si>
    <t>Eduard Poda</t>
  </si>
  <si>
    <t>E&amp;E INVESTMENT</t>
  </si>
  <si>
    <t>Vizion +</t>
  </si>
  <si>
    <t>Artan Dulaku</t>
  </si>
  <si>
    <t>Genci Dulaku</t>
  </si>
  <si>
    <t>Adrian Dulaku</t>
  </si>
  <si>
    <t>Digitalb TV</t>
  </si>
  <si>
    <t xml:space="preserve">18/05/2004
</t>
  </si>
  <si>
    <t>Agron Shapllo</t>
  </si>
  <si>
    <t>ALBSEA TRANSPORT</t>
  </si>
  <si>
    <t xml:space="preserve">DEM Capital
</t>
  </si>
  <si>
    <t>Arch Investor</t>
  </si>
  <si>
    <t>UNION GRUP</t>
  </si>
  <si>
    <t>LORESA</t>
  </si>
  <si>
    <t>ADTN</t>
  </si>
  <si>
    <t>800,000 euro</t>
  </si>
  <si>
    <t>L62121006Q</t>
  </si>
  <si>
    <t>21/09/2016</t>
  </si>
  <si>
    <t>-</t>
  </si>
  <si>
    <t>Alessia Vogli</t>
  </si>
  <si>
    <t>L89601101F</t>
  </si>
  <si>
    <t>TV Klaudiana</t>
  </si>
  <si>
    <t>TV Puka</t>
  </si>
  <si>
    <t>TV 6+1</t>
  </si>
  <si>
    <t>ONE TV VLORA</t>
  </si>
  <si>
    <t>One Tv Vlora</t>
  </si>
  <si>
    <t>PANORAMA TV</t>
  </si>
  <si>
    <t>CLUB TV</t>
  </si>
  <si>
    <t>3 DS &amp; AF Entertainment</t>
  </si>
  <si>
    <t>L71821001T</t>
  </si>
  <si>
    <t>SYRI TV</t>
  </si>
  <si>
    <t>21/06/2017</t>
  </si>
  <si>
    <t>Qendra per Informim te Hapur</t>
  </si>
  <si>
    <t>Fax Media News</t>
  </si>
  <si>
    <t>FAX NEWS</t>
  </si>
  <si>
    <t>KEDO GROUP</t>
  </si>
  <si>
    <t>ORA NEWS</t>
  </si>
  <si>
    <t>SOT 7</t>
  </si>
  <si>
    <t>A.B.C. MANAGEMENT</t>
  </si>
  <si>
    <t>Balfin - Balkan Finance Investment Group</t>
  </si>
  <si>
    <t>28/05/2007</t>
  </si>
  <si>
    <t>Euro Balkans News</t>
  </si>
  <si>
    <t>L61429018R</t>
  </si>
  <si>
    <t xml:space="preserve">INTER MEDIA GROUP </t>
  </si>
  <si>
    <t>29/02/2016</t>
  </si>
  <si>
    <t>APOLLON</t>
  </si>
  <si>
    <t>K32801472U</t>
  </si>
  <si>
    <t>F K T</t>
  </si>
  <si>
    <t>KOPLIKU</t>
  </si>
  <si>
    <t>Zenel Hoxhaj</t>
  </si>
  <si>
    <t>K57527715P</t>
  </si>
  <si>
    <t>TV BERATI</t>
  </si>
  <si>
    <t>M12813001A</t>
  </si>
  <si>
    <t>13/04/2021</t>
  </si>
  <si>
    <t>MEDIA BS</t>
  </si>
  <si>
    <t>TELEVIZIONI BS</t>
  </si>
  <si>
    <t>M17408001S</t>
  </si>
  <si>
    <t>A2</t>
  </si>
  <si>
    <t>K71616017T</t>
  </si>
  <si>
    <t>G2 Media</t>
  </si>
  <si>
    <t>"GENER 2"</t>
  </si>
  <si>
    <t>RADIO TELEVIZIONI SARANDA</t>
  </si>
  <si>
    <t>M04301804A</t>
  </si>
  <si>
    <t>27/06/2020</t>
  </si>
  <si>
    <t>Tele Joni</t>
  </si>
  <si>
    <t>K32705404E</t>
  </si>
  <si>
    <t>IRAKLI STEFANI</t>
  </si>
  <si>
    <t>TV GLOB</t>
  </si>
  <si>
    <t>L73020001R</t>
  </si>
  <si>
    <t>Emiljano Hoxhaj</t>
  </si>
  <si>
    <t>20/06/2017</t>
  </si>
  <si>
    <t>TV Star Plus</t>
  </si>
  <si>
    <t>L86407005D</t>
  </si>
  <si>
    <t>STAR NEWS-RTV</t>
  </si>
  <si>
    <t>TV Premium Channel</t>
  </si>
  <si>
    <t>L02212502M</t>
  </si>
  <si>
    <t xml:space="preserve">RTV ADRIA-MED </t>
  </si>
  <si>
    <t>Tv Best Channel</t>
  </si>
  <si>
    <t>L13226201N</t>
  </si>
  <si>
    <t>TV BEST CHANNEL</t>
  </si>
  <si>
    <t>26/08/2011</t>
  </si>
  <si>
    <t>TV Lezha</t>
  </si>
  <si>
    <t>K37811586K</t>
  </si>
  <si>
    <t>FRED STAKAJ</t>
  </si>
  <si>
    <t>TV Alpo</t>
  </si>
  <si>
    <t>L83104602I</t>
  </si>
  <si>
    <t>AMG 2000</t>
  </si>
  <si>
    <t>Report Tv</t>
  </si>
  <si>
    <t>L51817008H</t>
  </si>
  <si>
    <t>MTSC</t>
  </si>
  <si>
    <t>17/06/2015</t>
  </si>
  <si>
    <t>Shijak Tv</t>
  </si>
  <si>
    <t>K01711002M</t>
  </si>
  <si>
    <t>MEDIA +</t>
  </si>
  <si>
    <t>Era Digital</t>
  </si>
  <si>
    <t>L93512207I</t>
  </si>
  <si>
    <t>ERA-DIGITAL</t>
  </si>
  <si>
    <t>TVT</t>
  </si>
  <si>
    <t>L42404004O</t>
  </si>
  <si>
    <t>OTIG</t>
  </si>
  <si>
    <t>Tema TV</t>
  </si>
  <si>
    <t>Private analogue audiovisual entities. Basic Capital and Current Capital (Accessed on 23/08/2022)</t>
  </si>
  <si>
    <t>Activity</t>
  </si>
  <si>
    <t>Institution as published on ama.gov.al</t>
  </si>
  <si>
    <t>Subject's name</t>
  </si>
  <si>
    <t>Shareholders</t>
  </si>
  <si>
    <t>Initial Equity Capital</t>
  </si>
  <si>
    <t>Equity Capital (15/07/2014)</t>
  </si>
  <si>
    <t>Current Equity Capital (23/08/2022)</t>
  </si>
  <si>
    <t>Rate of increase (decrease) in Capital</t>
  </si>
  <si>
    <t>registration date</t>
  </si>
  <si>
    <t>1 individual</t>
  </si>
  <si>
    <t>2 individuals</t>
  </si>
  <si>
    <t>3 individuals</t>
  </si>
  <si>
    <t>4 individuals</t>
  </si>
  <si>
    <t>natural person</t>
  </si>
  <si>
    <t>Shareholders in National Televisions, August 2022</t>
  </si>
  <si>
    <t>Shareholders (26/09/2015)</t>
  </si>
  <si>
    <t>Size of Capital (%)</t>
  </si>
  <si>
    <t>Value of Capital</t>
  </si>
  <si>
    <t>Audiovisual entities equipped with private national audiovisual broadcasting licenses. Equity Capital on 20/08/2022</t>
  </si>
  <si>
    <t>unregistered</t>
  </si>
  <si>
    <t>Suspended</t>
  </si>
  <si>
    <t xml:space="preserve">Missing data (historical extract) at the NRC </t>
  </si>
  <si>
    <t>Conservative seizure, license suspended</t>
  </si>
  <si>
    <t>A1 Report (licence suspended)</t>
  </si>
  <si>
    <t>Source: Audiovisual Media Authority (AMA), National Recording Center (NCRC)</t>
  </si>
  <si>
    <t>Comments and analysis: ODA</t>
  </si>
  <si>
    <t>Source: Audiovisual Media Authority (AMA), National Registering Center (NCRC)</t>
  </si>
  <si>
    <t>Portion of the Capital (%)</t>
  </si>
  <si>
    <t>Current Equity Capital 20/08/2022</t>
  </si>
  <si>
    <t>Increase (decrease) in the Capital Value</t>
  </si>
  <si>
    <t>5 individuals</t>
  </si>
  <si>
    <t>6 individuals + 6 subjects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</si>
</sst>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_);_(* \(#,##0.000\);_(* &quot;-&quot;??_);_(@_)"/>
    <numFmt numFmtId="167" formatCode="0_);\(0\)"/>
    <numFmt numFmtId="168" formatCode="#,##0;[Red]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63"/>
      <name val="Calibri"/>
      <family val="2"/>
    </font>
    <font>
      <sz val="12"/>
      <color indexed="8"/>
      <name val="Times New Roman"/>
      <family val="1"/>
    </font>
    <font>
      <sz val="10"/>
      <color indexed="63"/>
      <name val="Calibri"/>
      <family val="2"/>
    </font>
    <font>
      <sz val="8"/>
      <name val="Segoe U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9" fontId="46" fillId="0" borderId="10" xfId="0" applyNumberFormat="1" applyFont="1" applyBorder="1" applyAlignment="1">
      <alignment/>
    </xf>
    <xf numFmtId="0" fontId="46" fillId="0" borderId="10" xfId="0" applyFont="1" applyFill="1" applyBorder="1" applyAlignment="1">
      <alignment/>
    </xf>
    <xf numFmtId="0" fontId="47" fillId="0" borderId="0" xfId="0" applyFont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9" fontId="46" fillId="0" borderId="12" xfId="0" applyNumberFormat="1" applyFont="1" applyBorder="1" applyAlignment="1">
      <alignment/>
    </xf>
    <xf numFmtId="9" fontId="46" fillId="0" borderId="10" xfId="6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47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47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9" fontId="46" fillId="0" borderId="10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0" fontId="46" fillId="0" borderId="0" xfId="0" applyFont="1" applyFill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right"/>
    </xf>
    <xf numFmtId="0" fontId="46" fillId="0" borderId="10" xfId="0" applyFont="1" applyFill="1" applyBorder="1" applyAlignment="1">
      <alignment/>
    </xf>
    <xf numFmtId="164" fontId="46" fillId="0" borderId="10" xfId="44" applyNumberFormat="1" applyFont="1" applyFill="1" applyBorder="1" applyAlignment="1">
      <alignment/>
    </xf>
    <xf numFmtId="14" fontId="46" fillId="0" borderId="10" xfId="0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right"/>
    </xf>
    <xf numFmtId="0" fontId="22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left"/>
    </xf>
    <xf numFmtId="14" fontId="46" fillId="0" borderId="12" xfId="0" applyNumberFormat="1" applyFont="1" applyBorder="1" applyAlignment="1">
      <alignment horizontal="right"/>
    </xf>
    <xf numFmtId="3" fontId="4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6" fillId="0" borderId="10" xfId="0" applyNumberFormat="1" applyFont="1" applyBorder="1" applyAlignment="1">
      <alignment/>
    </xf>
    <xf numFmtId="37" fontId="46" fillId="0" borderId="12" xfId="0" applyNumberFormat="1" applyFont="1" applyBorder="1" applyAlignment="1">
      <alignment/>
    </xf>
    <xf numFmtId="3" fontId="46" fillId="0" borderId="10" xfId="0" applyNumberFormat="1" applyFont="1" applyFill="1" applyBorder="1" applyAlignment="1">
      <alignment horizontal="right" vertical="center" wrapText="1"/>
    </xf>
    <xf numFmtId="3" fontId="46" fillId="0" borderId="0" xfId="0" applyNumberFormat="1" applyFont="1" applyFill="1" applyAlignment="1">
      <alignment horizontal="right" vertical="center"/>
    </xf>
    <xf numFmtId="3" fontId="46" fillId="0" borderId="13" xfId="44" applyNumberFormat="1" applyFont="1" applyFill="1" applyBorder="1" applyAlignment="1">
      <alignment horizontal="right"/>
    </xf>
    <xf numFmtId="3" fontId="46" fillId="0" borderId="13" xfId="0" applyNumberFormat="1" applyFont="1" applyFill="1" applyBorder="1" applyAlignment="1">
      <alignment horizontal="right"/>
    </xf>
    <xf numFmtId="0" fontId="46" fillId="0" borderId="0" xfId="0" applyFont="1" applyFill="1" applyAlignment="1">
      <alignment horizontal="right"/>
    </xf>
    <xf numFmtId="0" fontId="47" fillId="0" borderId="10" xfId="0" applyFont="1" applyFill="1" applyBorder="1" applyAlignment="1">
      <alignment horizontal="right"/>
    </xf>
    <xf numFmtId="2" fontId="46" fillId="0" borderId="14" xfId="0" applyNumberFormat="1" applyFont="1" applyFill="1" applyBorder="1" applyAlignment="1">
      <alignment horizontal="right"/>
    </xf>
    <xf numFmtId="0" fontId="49" fillId="0" borderId="10" xfId="0" applyFont="1" applyFill="1" applyBorder="1" applyAlignment="1">
      <alignment/>
    </xf>
    <xf numFmtId="0" fontId="46" fillId="0" borderId="15" xfId="0" applyFont="1" applyBorder="1" applyAlignment="1">
      <alignment/>
    </xf>
    <xf numFmtId="2" fontId="46" fillId="0" borderId="10" xfId="0" applyNumberFormat="1" applyFont="1" applyFill="1" applyBorder="1" applyAlignment="1">
      <alignment/>
    </xf>
    <xf numFmtId="0" fontId="47" fillId="0" borderId="11" xfId="0" applyFont="1" applyBorder="1" applyAlignment="1">
      <alignment/>
    </xf>
    <xf numFmtId="1" fontId="47" fillId="0" borderId="11" xfId="0" applyNumberFormat="1" applyFont="1" applyBorder="1" applyAlignment="1">
      <alignment/>
    </xf>
    <xf numFmtId="0" fontId="49" fillId="0" borderId="16" xfId="0" applyFont="1" applyFill="1" applyBorder="1" applyAlignment="1">
      <alignment/>
    </xf>
    <xf numFmtId="1" fontId="46" fillId="0" borderId="16" xfId="0" applyNumberFormat="1" applyFont="1" applyFill="1" applyBorder="1" applyAlignment="1">
      <alignment/>
    </xf>
    <xf numFmtId="3" fontId="46" fillId="0" borderId="17" xfId="0" applyNumberFormat="1" applyFont="1" applyFill="1" applyBorder="1" applyAlignment="1">
      <alignment/>
    </xf>
    <xf numFmtId="0" fontId="49" fillId="0" borderId="18" xfId="0" applyFont="1" applyFill="1" applyBorder="1" applyAlignment="1">
      <alignment/>
    </xf>
    <xf numFmtId="1" fontId="46" fillId="0" borderId="18" xfId="0" applyNumberFormat="1" applyFont="1" applyFill="1" applyBorder="1" applyAlignment="1">
      <alignment/>
    </xf>
    <xf numFmtId="3" fontId="46" fillId="0" borderId="19" xfId="0" applyNumberFormat="1" applyFont="1" applyFill="1" applyBorder="1" applyAlignment="1">
      <alignment/>
    </xf>
    <xf numFmtId="2" fontId="46" fillId="0" borderId="16" xfId="0" applyNumberFormat="1" applyFont="1" applyFill="1" applyBorder="1" applyAlignment="1">
      <alignment/>
    </xf>
    <xf numFmtId="3" fontId="46" fillId="0" borderId="20" xfId="0" applyNumberFormat="1" applyFont="1" applyFill="1" applyBorder="1" applyAlignment="1">
      <alignment/>
    </xf>
    <xf numFmtId="0" fontId="49" fillId="0" borderId="11" xfId="0" applyFont="1" applyFill="1" applyBorder="1" applyAlignment="1">
      <alignment/>
    </xf>
    <xf numFmtId="2" fontId="46" fillId="0" borderId="11" xfId="0" applyNumberFormat="1" applyFont="1" applyFill="1" applyBorder="1" applyAlignment="1">
      <alignment/>
    </xf>
    <xf numFmtId="3" fontId="46" fillId="0" borderId="21" xfId="0" applyNumberFormat="1" applyFont="1" applyFill="1" applyBorder="1" applyAlignment="1">
      <alignment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1" fontId="46" fillId="33" borderId="10" xfId="44" applyNumberFormat="1" applyFont="1" applyFill="1" applyBorder="1" applyAlignment="1">
      <alignment/>
    </xf>
    <xf numFmtId="3" fontId="46" fillId="0" borderId="10" xfId="44" applyNumberFormat="1" applyFont="1" applyFill="1" applyBorder="1" applyAlignment="1">
      <alignment horizontal="right" vertical="center"/>
    </xf>
    <xf numFmtId="3" fontId="46" fillId="0" borderId="10" xfId="0" applyNumberFormat="1" applyFont="1" applyFill="1" applyBorder="1" applyAlignment="1">
      <alignment horizontal="right" vertical="center"/>
    </xf>
    <xf numFmtId="0" fontId="46" fillId="0" borderId="12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/>
    </xf>
    <xf numFmtId="0" fontId="46" fillId="0" borderId="14" xfId="0" applyFont="1" applyFill="1" applyBorder="1" applyAlignment="1">
      <alignment/>
    </xf>
    <xf numFmtId="0" fontId="46" fillId="0" borderId="10" xfId="0" applyFont="1" applyFill="1" applyBorder="1" applyAlignment="1">
      <alignment wrapText="1"/>
    </xf>
    <xf numFmtId="3" fontId="46" fillId="0" borderId="10" xfId="0" applyNumberFormat="1" applyFont="1" applyFill="1" applyBorder="1" applyAlignment="1">
      <alignment horizontal="right"/>
    </xf>
    <xf numFmtId="3" fontId="46" fillId="0" borderId="0" xfId="0" applyNumberFormat="1" applyFont="1" applyFill="1" applyAlignment="1">
      <alignment horizontal="right"/>
    </xf>
    <xf numFmtId="3" fontId="46" fillId="0" borderId="13" xfId="0" applyNumberFormat="1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wrapText="1"/>
    </xf>
    <xf numFmtId="3" fontId="46" fillId="0" borderId="13" xfId="0" applyNumberFormat="1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left" vertical="center" wrapText="1"/>
    </xf>
    <xf numFmtId="2" fontId="46" fillId="0" borderId="22" xfId="0" applyNumberFormat="1" applyFont="1" applyFill="1" applyBorder="1" applyAlignment="1">
      <alignment horizontal="right"/>
    </xf>
    <xf numFmtId="14" fontId="46" fillId="0" borderId="12" xfId="0" applyNumberFormat="1" applyFont="1" applyFill="1" applyBorder="1" applyAlignment="1">
      <alignment horizontal="right"/>
    </xf>
    <xf numFmtId="0" fontId="46" fillId="0" borderId="12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3" fontId="46" fillId="0" borderId="35" xfId="44" applyNumberFormat="1" applyFont="1" applyFill="1" applyBorder="1" applyAlignment="1">
      <alignment horizontal="right" vertical="center"/>
    </xf>
    <xf numFmtId="3" fontId="46" fillId="0" borderId="36" xfId="44" applyNumberFormat="1" applyFont="1" applyFill="1" applyBorder="1" applyAlignment="1">
      <alignment horizontal="right" vertical="center"/>
    </xf>
    <xf numFmtId="3" fontId="46" fillId="0" borderId="10" xfId="44" applyNumberFormat="1" applyFont="1" applyFill="1" applyBorder="1" applyAlignment="1">
      <alignment horizontal="right" vertical="center"/>
    </xf>
    <xf numFmtId="3" fontId="46" fillId="0" borderId="10" xfId="0" applyNumberFormat="1" applyFont="1" applyFill="1" applyBorder="1" applyAlignment="1">
      <alignment horizontal="right" vertical="center"/>
    </xf>
    <xf numFmtId="0" fontId="46" fillId="0" borderId="11" xfId="0" applyFont="1" applyFill="1" applyBorder="1" applyAlignment="1">
      <alignment horizontal="left" vertical="center"/>
    </xf>
    <xf numFmtId="0" fontId="46" fillId="0" borderId="12" xfId="0" applyFont="1" applyFill="1" applyBorder="1" applyAlignment="1">
      <alignment horizontal="left" vertical="center"/>
    </xf>
    <xf numFmtId="2" fontId="46" fillId="0" borderId="11" xfId="0" applyNumberFormat="1" applyFont="1" applyFill="1" applyBorder="1" applyAlignment="1">
      <alignment horizontal="right"/>
    </xf>
    <xf numFmtId="2" fontId="46" fillId="0" borderId="12" xfId="0" applyNumberFormat="1" applyFont="1" applyFill="1" applyBorder="1" applyAlignment="1">
      <alignment horizontal="right"/>
    </xf>
    <xf numFmtId="14" fontId="46" fillId="0" borderId="11" xfId="0" applyNumberFormat="1" applyFont="1" applyFill="1" applyBorder="1" applyAlignment="1">
      <alignment horizontal="center"/>
    </xf>
    <xf numFmtId="14" fontId="46" fillId="0" borderId="12" xfId="0" applyNumberFormat="1" applyFont="1" applyFill="1" applyBorder="1" applyAlignment="1">
      <alignment horizontal="center"/>
    </xf>
    <xf numFmtId="14" fontId="46" fillId="0" borderId="11" xfId="0" applyNumberFormat="1" applyFont="1" applyFill="1" applyBorder="1" applyAlignment="1">
      <alignment horizontal="right"/>
    </xf>
    <xf numFmtId="14" fontId="46" fillId="0" borderId="12" xfId="0" applyNumberFormat="1" applyFont="1" applyFill="1" applyBorder="1" applyAlignment="1">
      <alignment horizontal="right"/>
    </xf>
    <xf numFmtId="2" fontId="46" fillId="0" borderId="34" xfId="0" applyNumberFormat="1" applyFont="1" applyFill="1" applyBorder="1" applyAlignment="1">
      <alignment horizontal="right"/>
    </xf>
    <xf numFmtId="14" fontId="46" fillId="0" borderId="34" xfId="0" applyNumberFormat="1" applyFont="1" applyFill="1" applyBorder="1" applyAlignment="1">
      <alignment horizontal="right"/>
    </xf>
    <xf numFmtId="0" fontId="46" fillId="0" borderId="11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left" vertical="center"/>
    </xf>
    <xf numFmtId="3" fontId="46" fillId="0" borderId="11" xfId="44" applyNumberFormat="1" applyFont="1" applyFill="1" applyBorder="1" applyAlignment="1">
      <alignment horizontal="right" vertical="center"/>
    </xf>
    <xf numFmtId="3" fontId="46" fillId="0" borderId="12" xfId="44" applyNumberFormat="1" applyFont="1" applyFill="1" applyBorder="1" applyAlignment="1">
      <alignment horizontal="right" vertical="center"/>
    </xf>
    <xf numFmtId="3" fontId="46" fillId="0" borderId="11" xfId="0" applyNumberFormat="1" applyFont="1" applyFill="1" applyBorder="1" applyAlignment="1">
      <alignment horizontal="right" vertical="center" wrapText="1"/>
    </xf>
    <xf numFmtId="3" fontId="46" fillId="0" borderId="12" xfId="0" applyNumberFormat="1" applyFont="1" applyFill="1" applyBorder="1" applyAlignment="1">
      <alignment horizontal="right" vertical="center" wrapText="1"/>
    </xf>
    <xf numFmtId="0" fontId="46" fillId="0" borderId="34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34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3" fontId="46" fillId="0" borderId="37" xfId="44" applyNumberFormat="1" applyFont="1" applyFill="1" applyBorder="1" applyAlignment="1">
      <alignment horizontal="right" vertical="center"/>
    </xf>
    <xf numFmtId="0" fontId="47" fillId="0" borderId="15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2" sqref="A12:E12"/>
    </sheetView>
  </sheetViews>
  <sheetFormatPr defaultColWidth="9.140625" defaultRowHeight="15"/>
  <cols>
    <col min="1" max="1" width="26.140625" style="1" customWidth="1"/>
    <col min="2" max="2" width="17.00390625" style="1" customWidth="1"/>
    <col min="3" max="3" width="20.8515625" style="1" customWidth="1"/>
    <col min="4" max="4" width="19.00390625" style="1" customWidth="1"/>
    <col min="5" max="5" width="18.421875" style="1" customWidth="1"/>
    <col min="6" max="6" width="23.00390625" style="1" bestFit="1" customWidth="1"/>
    <col min="7" max="7" width="32.7109375" style="1" bestFit="1" customWidth="1"/>
    <col min="8" max="8" width="30.00390625" style="1" customWidth="1"/>
    <col min="9" max="9" width="14.140625" style="1" bestFit="1" customWidth="1"/>
    <col min="10" max="16384" width="9.140625" style="1" customWidth="1"/>
  </cols>
  <sheetData>
    <row r="1" ht="13.5" thickBot="1">
      <c r="A1" s="5" t="s">
        <v>216</v>
      </c>
    </row>
    <row r="2" spans="1:9" ht="13.5" thickBot="1">
      <c r="A2" s="4" t="s">
        <v>199</v>
      </c>
      <c r="B2" s="42" t="s">
        <v>2</v>
      </c>
      <c r="C2" s="6" t="s">
        <v>200</v>
      </c>
      <c r="D2" s="42" t="s">
        <v>201</v>
      </c>
      <c r="E2" s="42" t="s">
        <v>225</v>
      </c>
      <c r="F2" s="4" t="s">
        <v>202</v>
      </c>
      <c r="G2" s="42" t="s">
        <v>226</v>
      </c>
      <c r="H2" s="14" t="s">
        <v>227</v>
      </c>
      <c r="I2" s="39" t="s">
        <v>206</v>
      </c>
    </row>
    <row r="3" spans="1:9" ht="15">
      <c r="A3" s="7" t="s">
        <v>70</v>
      </c>
      <c r="B3" s="7" t="s">
        <v>71</v>
      </c>
      <c r="C3" s="7" t="s">
        <v>72</v>
      </c>
      <c r="D3" s="4" t="s">
        <v>208</v>
      </c>
      <c r="E3" s="8">
        <v>1</v>
      </c>
      <c r="F3" s="30">
        <v>100000</v>
      </c>
      <c r="G3" s="31">
        <v>1449520014</v>
      </c>
      <c r="H3" s="33">
        <f>G3-F3</f>
        <v>1449420014</v>
      </c>
      <c r="I3" s="29">
        <v>35766</v>
      </c>
    </row>
    <row r="4" spans="1:9" ht="12.75">
      <c r="A4" s="2" t="s">
        <v>73</v>
      </c>
      <c r="B4" s="2" t="s">
        <v>74</v>
      </c>
      <c r="C4" s="2" t="s">
        <v>75</v>
      </c>
      <c r="D4" s="4" t="s">
        <v>228</v>
      </c>
      <c r="E4" s="3">
        <v>1</v>
      </c>
      <c r="F4" s="32">
        <v>100000</v>
      </c>
      <c r="G4" s="32">
        <v>1035400000</v>
      </c>
      <c r="H4" s="33">
        <f>G4-F4</f>
        <v>1035300000</v>
      </c>
      <c r="I4" s="22" t="s">
        <v>76</v>
      </c>
    </row>
    <row r="5" spans="1:9" ht="12.75">
      <c r="A5" s="2" t="s">
        <v>98</v>
      </c>
      <c r="B5" s="2" t="s">
        <v>0</v>
      </c>
      <c r="C5" s="2" t="s">
        <v>1</v>
      </c>
      <c r="D5" s="4" t="s">
        <v>209</v>
      </c>
      <c r="E5" s="9">
        <v>1</v>
      </c>
      <c r="F5" s="32">
        <v>2000000</v>
      </c>
      <c r="G5" s="32">
        <v>352965000</v>
      </c>
      <c r="H5" s="33">
        <f>G5-F5</f>
        <v>350965000</v>
      </c>
      <c r="I5" s="25">
        <v>36587</v>
      </c>
    </row>
    <row r="6" spans="1:9" ht="12.75">
      <c r="A6" s="2" t="s">
        <v>102</v>
      </c>
      <c r="B6" s="2" t="s">
        <v>78</v>
      </c>
      <c r="C6" s="2" t="s">
        <v>77</v>
      </c>
      <c r="D6" s="4" t="s">
        <v>229</v>
      </c>
      <c r="E6" s="9">
        <v>1</v>
      </c>
      <c r="F6" s="62" t="s">
        <v>111</v>
      </c>
      <c r="G6" s="32">
        <v>230076000</v>
      </c>
      <c r="H6" s="33"/>
      <c r="I6" s="25" t="s">
        <v>103</v>
      </c>
    </row>
    <row r="7" spans="1:9" ht="12.75">
      <c r="A7" s="2" t="s">
        <v>110</v>
      </c>
      <c r="B7" s="2" t="s">
        <v>112</v>
      </c>
      <c r="C7" s="2" t="s">
        <v>110</v>
      </c>
      <c r="D7" s="2" t="s">
        <v>77</v>
      </c>
      <c r="E7" s="3">
        <v>1</v>
      </c>
      <c r="F7" s="32">
        <v>3500000</v>
      </c>
      <c r="G7" s="32">
        <v>3500000</v>
      </c>
      <c r="H7" s="33">
        <f>G7-F7</f>
        <v>0</v>
      </c>
      <c r="I7" s="25" t="s">
        <v>113</v>
      </c>
    </row>
    <row r="8" ht="12.75">
      <c r="A8" s="5" t="s">
        <v>222</v>
      </c>
    </row>
    <row r="9" ht="12.75">
      <c r="A9" s="5" t="s">
        <v>223</v>
      </c>
    </row>
    <row r="11" spans="1:5" ht="15.75" thickBot="1">
      <c r="A11" s="5" t="s">
        <v>212</v>
      </c>
      <c r="B11"/>
      <c r="C11"/>
      <c r="D11"/>
      <c r="E11"/>
    </row>
    <row r="12" spans="1:5" ht="13.5" thickBot="1">
      <c r="A12" s="44" t="s">
        <v>2</v>
      </c>
      <c r="B12" s="44" t="s">
        <v>200</v>
      </c>
      <c r="C12" s="44" t="s">
        <v>213</v>
      </c>
      <c r="D12" s="119" t="s">
        <v>225</v>
      </c>
      <c r="E12" s="45" t="s">
        <v>215</v>
      </c>
    </row>
    <row r="13" spans="1:5" ht="15.75">
      <c r="A13" s="86" t="s">
        <v>71</v>
      </c>
      <c r="B13" s="88" t="s">
        <v>72</v>
      </c>
      <c r="C13" s="46" t="s">
        <v>88</v>
      </c>
      <c r="D13" s="47">
        <v>40</v>
      </c>
      <c r="E13" s="48">
        <v>579808005.6</v>
      </c>
    </row>
    <row r="14" spans="1:5" ht="16.5" thickBot="1">
      <c r="A14" s="87"/>
      <c r="B14" s="89"/>
      <c r="C14" s="49" t="s">
        <v>89</v>
      </c>
      <c r="D14" s="50">
        <v>60</v>
      </c>
      <c r="E14" s="51">
        <v>869712008.4</v>
      </c>
    </row>
    <row r="15" spans="1:5" ht="15.75">
      <c r="A15" s="86" t="s">
        <v>74</v>
      </c>
      <c r="B15" s="88" t="s">
        <v>75</v>
      </c>
      <c r="C15" s="46" t="s">
        <v>90</v>
      </c>
      <c r="D15" s="52">
        <v>20</v>
      </c>
      <c r="E15" s="48">
        <v>207080000</v>
      </c>
    </row>
    <row r="16" spans="1:5" ht="15.75">
      <c r="A16" s="90"/>
      <c r="B16" s="91"/>
      <c r="C16" s="41" t="s">
        <v>91</v>
      </c>
      <c r="D16" s="43">
        <v>20</v>
      </c>
      <c r="E16" s="53">
        <v>207080000</v>
      </c>
    </row>
    <row r="17" spans="1:5" ht="15.75">
      <c r="A17" s="90"/>
      <c r="B17" s="91"/>
      <c r="C17" s="41" t="s">
        <v>92</v>
      </c>
      <c r="D17" s="43">
        <v>20</v>
      </c>
      <c r="E17" s="53">
        <v>207080000</v>
      </c>
    </row>
    <row r="18" spans="1:5" ht="15.75">
      <c r="A18" s="90"/>
      <c r="B18" s="91"/>
      <c r="C18" s="41" t="s">
        <v>93</v>
      </c>
      <c r="D18" s="43">
        <v>20</v>
      </c>
      <c r="E18" s="53">
        <v>207080000</v>
      </c>
    </row>
    <row r="19" spans="1:5" ht="16.5" thickBot="1">
      <c r="A19" s="90"/>
      <c r="B19" s="91"/>
      <c r="C19" s="54" t="s">
        <v>94</v>
      </c>
      <c r="D19" s="55">
        <v>20</v>
      </c>
      <c r="E19" s="56">
        <v>207080000</v>
      </c>
    </row>
    <row r="20" spans="1:5" ht="12.75">
      <c r="A20" s="86" t="s">
        <v>0</v>
      </c>
      <c r="B20" s="88" t="s">
        <v>1</v>
      </c>
      <c r="C20" s="57" t="s">
        <v>99</v>
      </c>
      <c r="D20" s="57">
        <v>33.33</v>
      </c>
      <c r="E20" s="48">
        <f>G5/3</f>
        <v>117655000</v>
      </c>
    </row>
    <row r="21" spans="1:5" ht="15" customHeight="1">
      <c r="A21" s="90"/>
      <c r="B21" s="91"/>
      <c r="C21" s="2" t="s">
        <v>100</v>
      </c>
      <c r="D21" s="2">
        <v>33.33</v>
      </c>
      <c r="E21" s="53">
        <v>117655000</v>
      </c>
    </row>
    <row r="22" spans="1:5" ht="15.75" customHeight="1" thickBot="1">
      <c r="A22" s="87"/>
      <c r="B22" s="91"/>
      <c r="C22" s="6" t="s">
        <v>101</v>
      </c>
      <c r="D22" s="6">
        <v>33.33</v>
      </c>
      <c r="E22" s="56">
        <v>117655000</v>
      </c>
    </row>
    <row r="23" spans="1:5" ht="12.75">
      <c r="A23" s="83" t="s">
        <v>78</v>
      </c>
      <c r="B23" s="80" t="s">
        <v>77</v>
      </c>
      <c r="C23" s="57" t="s">
        <v>95</v>
      </c>
      <c r="D23" s="57">
        <v>2.52</v>
      </c>
      <c r="E23" s="58">
        <f>D23/100*$G$6</f>
        <v>5797915.2</v>
      </c>
    </row>
    <row r="24" spans="1:5" ht="12.75">
      <c r="A24" s="84"/>
      <c r="B24" s="81"/>
      <c r="C24" s="2" t="s">
        <v>92</v>
      </c>
      <c r="D24" s="2">
        <v>8.56</v>
      </c>
      <c r="E24" s="59">
        <f aca="true" t="shared" si="0" ref="E24:E34">D24/100*$G$6</f>
        <v>19694505.6</v>
      </c>
    </row>
    <row r="25" spans="1:5" ht="12.75">
      <c r="A25" s="84"/>
      <c r="B25" s="81"/>
      <c r="C25" s="2" t="s">
        <v>88</v>
      </c>
      <c r="D25" s="2">
        <v>8</v>
      </c>
      <c r="E25" s="59">
        <f t="shared" si="0"/>
        <v>18406080</v>
      </c>
    </row>
    <row r="26" spans="1:5" ht="12.75">
      <c r="A26" s="84"/>
      <c r="B26" s="81"/>
      <c r="C26" s="2" t="s">
        <v>104</v>
      </c>
      <c r="D26" s="2">
        <v>2.52</v>
      </c>
      <c r="E26" s="59">
        <f t="shared" si="0"/>
        <v>5797915.2</v>
      </c>
    </row>
    <row r="27" spans="1:5" ht="12.75">
      <c r="A27" s="84"/>
      <c r="B27" s="81"/>
      <c r="C27" s="2" t="s">
        <v>96</v>
      </c>
      <c r="D27" s="2">
        <v>1.52</v>
      </c>
      <c r="E27" s="59">
        <f t="shared" si="0"/>
        <v>3497155.2</v>
      </c>
    </row>
    <row r="28" spans="1:5" ht="12.75">
      <c r="A28" s="84"/>
      <c r="B28" s="81"/>
      <c r="C28" s="2" t="s">
        <v>94</v>
      </c>
      <c r="D28" s="2">
        <v>4.19</v>
      </c>
      <c r="E28" s="59">
        <f t="shared" si="0"/>
        <v>9640184.400000002</v>
      </c>
    </row>
    <row r="29" spans="1:5" ht="12.75">
      <c r="A29" s="84"/>
      <c r="B29" s="81"/>
      <c r="C29" s="2" t="s">
        <v>105</v>
      </c>
      <c r="D29" s="2">
        <v>8</v>
      </c>
      <c r="E29" s="59">
        <f t="shared" si="0"/>
        <v>18406080</v>
      </c>
    </row>
    <row r="30" spans="1:5" ht="12" customHeight="1">
      <c r="A30" s="84"/>
      <c r="B30" s="81"/>
      <c r="C30" s="21" t="s">
        <v>106</v>
      </c>
      <c r="D30" s="2">
        <v>8.9</v>
      </c>
      <c r="E30" s="59">
        <f t="shared" si="0"/>
        <v>20476764.000000004</v>
      </c>
    </row>
    <row r="31" spans="1:5" ht="12.75">
      <c r="A31" s="84"/>
      <c r="B31" s="81"/>
      <c r="C31" s="2" t="s">
        <v>107</v>
      </c>
      <c r="D31" s="2">
        <v>3.2</v>
      </c>
      <c r="E31" s="59">
        <f t="shared" si="0"/>
        <v>7362432</v>
      </c>
    </row>
    <row r="32" spans="1:5" ht="12.75">
      <c r="A32" s="84"/>
      <c r="B32" s="81"/>
      <c r="C32" s="2" t="s">
        <v>97</v>
      </c>
      <c r="D32" s="2">
        <v>8.9</v>
      </c>
      <c r="E32" s="59">
        <f t="shared" si="0"/>
        <v>20476764.000000004</v>
      </c>
    </row>
    <row r="33" spans="1:5" ht="12.75">
      <c r="A33" s="84"/>
      <c r="B33" s="81"/>
      <c r="C33" s="2" t="s">
        <v>108</v>
      </c>
      <c r="D33" s="2">
        <v>13.6</v>
      </c>
      <c r="E33" s="59">
        <f t="shared" si="0"/>
        <v>31290336.000000004</v>
      </c>
    </row>
    <row r="34" spans="1:5" ht="13.5" thickBot="1">
      <c r="A34" s="85"/>
      <c r="B34" s="82"/>
      <c r="C34" s="60" t="s">
        <v>109</v>
      </c>
      <c r="D34" s="60">
        <v>30.07</v>
      </c>
      <c r="E34" s="61">
        <f t="shared" si="0"/>
        <v>69183853.2</v>
      </c>
    </row>
  </sheetData>
  <sheetProtection/>
  <mergeCells count="8">
    <mergeCell ref="B23:B34"/>
    <mergeCell ref="A23:A34"/>
    <mergeCell ref="A13:A14"/>
    <mergeCell ref="B13:B14"/>
    <mergeCell ref="A15:A19"/>
    <mergeCell ref="B15:B19"/>
    <mergeCell ref="A20:A22"/>
    <mergeCell ref="B20:B2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90" zoomScaleNormal="90" zoomScalePageLayoutView="0" workbookViewId="0" topLeftCell="C1">
      <selection activeCell="E33" sqref="E33"/>
    </sheetView>
  </sheetViews>
  <sheetFormatPr defaultColWidth="9.140625" defaultRowHeight="15"/>
  <cols>
    <col min="1" max="1" width="66.140625" style="12" customWidth="1"/>
    <col min="2" max="2" width="25.57421875" style="12" customWidth="1"/>
    <col min="3" max="3" width="27.421875" style="12" customWidth="1"/>
    <col min="4" max="4" width="26.8515625" style="13" bestFit="1" customWidth="1"/>
    <col min="5" max="5" width="32.421875" style="12" bestFit="1" customWidth="1"/>
    <col min="6" max="6" width="16.7109375" style="12" bestFit="1" customWidth="1"/>
    <col min="7" max="7" width="22.28125" style="12" bestFit="1" customWidth="1"/>
    <col min="8" max="8" width="32.7109375" style="19" bestFit="1" customWidth="1"/>
    <col min="9" max="9" width="32.7109375" style="19" customWidth="1"/>
    <col min="10" max="10" width="28.7109375" style="12" bestFit="1" customWidth="1"/>
    <col min="11" max="11" width="13.8515625" style="12" bestFit="1" customWidth="1"/>
    <col min="12" max="16384" width="9.140625" style="12" customWidth="1"/>
  </cols>
  <sheetData>
    <row r="1" spans="1:11" ht="12.75">
      <c r="A1" s="11" t="s">
        <v>197</v>
      </c>
      <c r="K1" s="38"/>
    </row>
    <row r="2" spans="1:11" ht="12.75">
      <c r="A2" s="14" t="s">
        <v>198</v>
      </c>
      <c r="B2" s="14" t="s">
        <v>199</v>
      </c>
      <c r="C2" s="14" t="s">
        <v>2</v>
      </c>
      <c r="D2" s="15" t="s">
        <v>200</v>
      </c>
      <c r="E2" s="14" t="s">
        <v>201</v>
      </c>
      <c r="F2" s="14" t="s">
        <v>214</v>
      </c>
      <c r="G2" s="14" t="s">
        <v>202</v>
      </c>
      <c r="H2" s="20" t="s">
        <v>203</v>
      </c>
      <c r="I2" s="20" t="s">
        <v>204</v>
      </c>
      <c r="J2" s="14" t="s">
        <v>205</v>
      </c>
      <c r="K2" s="39" t="s">
        <v>206</v>
      </c>
    </row>
    <row r="3" spans="1:11" ht="12.75">
      <c r="A3" s="79" t="s">
        <v>219</v>
      </c>
      <c r="B3" s="28" t="s">
        <v>117</v>
      </c>
      <c r="C3" s="4" t="s">
        <v>116</v>
      </c>
      <c r="D3" s="16" t="s">
        <v>115</v>
      </c>
      <c r="E3" s="4" t="s">
        <v>211</v>
      </c>
      <c r="F3" s="4"/>
      <c r="G3" s="37"/>
      <c r="H3" s="64"/>
      <c r="I3" s="64"/>
      <c r="J3" s="40"/>
      <c r="K3" s="25">
        <v>43110</v>
      </c>
    </row>
    <row r="4" spans="1:11" ht="12.75">
      <c r="A4" s="79" t="s">
        <v>219</v>
      </c>
      <c r="B4" s="28" t="s">
        <v>118</v>
      </c>
      <c r="C4" s="4" t="s">
        <v>41</v>
      </c>
      <c r="D4" s="16" t="s">
        <v>42</v>
      </c>
      <c r="E4" s="4" t="s">
        <v>211</v>
      </c>
      <c r="F4" s="4"/>
      <c r="G4" s="37"/>
      <c r="H4" s="64"/>
      <c r="I4" s="64"/>
      <c r="J4" s="40"/>
      <c r="K4" s="25">
        <v>38111</v>
      </c>
    </row>
    <row r="5" spans="1:11" ht="12.75">
      <c r="A5" s="4"/>
      <c r="B5" s="28" t="s">
        <v>119</v>
      </c>
      <c r="C5" s="4" t="s">
        <v>43</v>
      </c>
      <c r="D5" s="16" t="s">
        <v>44</v>
      </c>
      <c r="E5" s="4" t="s">
        <v>45</v>
      </c>
      <c r="F5" s="17">
        <v>1</v>
      </c>
      <c r="G5" s="36">
        <v>100000</v>
      </c>
      <c r="H5" s="63">
        <v>100000</v>
      </c>
      <c r="I5" s="64">
        <v>100000</v>
      </c>
      <c r="J5" s="40">
        <f>I5/H5</f>
        <v>1</v>
      </c>
      <c r="K5" s="26" t="s">
        <v>46</v>
      </c>
    </row>
    <row r="6" spans="1:11" ht="12.75">
      <c r="A6" s="4"/>
      <c r="B6" s="28" t="s">
        <v>121</v>
      </c>
      <c r="C6" s="4" t="s">
        <v>47</v>
      </c>
      <c r="D6" s="16" t="s">
        <v>120</v>
      </c>
      <c r="E6" s="4" t="s">
        <v>22</v>
      </c>
      <c r="F6" s="17">
        <v>1</v>
      </c>
      <c r="G6" s="36">
        <v>100000</v>
      </c>
      <c r="H6" s="63">
        <v>100000</v>
      </c>
      <c r="I6" s="64">
        <v>100000</v>
      </c>
      <c r="J6" s="40">
        <f>I6/H6</f>
        <v>1</v>
      </c>
      <c r="K6" s="25">
        <v>38512</v>
      </c>
    </row>
    <row r="7" spans="1:11" ht="12.75">
      <c r="A7" s="28"/>
      <c r="B7" s="28" t="s">
        <v>7</v>
      </c>
      <c r="C7" s="4" t="s">
        <v>30</v>
      </c>
      <c r="D7" s="16" t="s">
        <v>122</v>
      </c>
      <c r="E7" s="4" t="s">
        <v>22</v>
      </c>
      <c r="F7" s="17">
        <v>1</v>
      </c>
      <c r="G7" s="36">
        <v>100000</v>
      </c>
      <c r="H7" s="63">
        <v>25383000</v>
      </c>
      <c r="I7" s="64">
        <v>25383000</v>
      </c>
      <c r="J7" s="40">
        <f>I7/H7</f>
        <v>1</v>
      </c>
      <c r="K7" s="25">
        <v>37622</v>
      </c>
    </row>
    <row r="8" spans="1:11" ht="12.75">
      <c r="A8" s="4"/>
      <c r="B8" s="28" t="s">
        <v>123</v>
      </c>
      <c r="C8" s="4" t="s">
        <v>67</v>
      </c>
      <c r="D8" s="16" t="s">
        <v>68</v>
      </c>
      <c r="E8" s="4" t="s">
        <v>3</v>
      </c>
      <c r="F8" s="17">
        <v>1</v>
      </c>
      <c r="G8" s="36">
        <v>25030000</v>
      </c>
      <c r="H8" s="63">
        <v>25030000</v>
      </c>
      <c r="I8" s="34">
        <v>25030000</v>
      </c>
      <c r="J8" s="40">
        <f>I8/H8</f>
        <v>1</v>
      </c>
      <c r="K8" s="25">
        <v>37321</v>
      </c>
    </row>
    <row r="9" spans="1:11" ht="12.75">
      <c r="A9" s="4"/>
      <c r="B9" s="28" t="s">
        <v>14</v>
      </c>
      <c r="C9" s="4" t="s">
        <v>58</v>
      </c>
      <c r="D9" s="16" t="s">
        <v>59</v>
      </c>
      <c r="E9" s="4" t="s">
        <v>22</v>
      </c>
      <c r="F9" s="17">
        <v>1</v>
      </c>
      <c r="G9" s="36">
        <v>10000000</v>
      </c>
      <c r="H9" s="63">
        <v>3500000</v>
      </c>
      <c r="I9" s="34">
        <v>5000000</v>
      </c>
      <c r="J9" s="40">
        <f>I9/H9</f>
        <v>1.4285714285714286</v>
      </c>
      <c r="K9" s="25">
        <v>36803</v>
      </c>
    </row>
    <row r="10" spans="1:11" ht="12.75">
      <c r="A10" s="79" t="s">
        <v>219</v>
      </c>
      <c r="B10" s="23" t="s">
        <v>79</v>
      </c>
      <c r="C10" s="4" t="s">
        <v>80</v>
      </c>
      <c r="D10" s="66" t="s">
        <v>81</v>
      </c>
      <c r="E10" s="10"/>
      <c r="F10" s="23"/>
      <c r="G10" s="4"/>
      <c r="H10" s="27"/>
      <c r="I10" s="10"/>
      <c r="J10" s="23"/>
      <c r="K10" s="4"/>
    </row>
    <row r="11" spans="1:11" ht="12.75">
      <c r="A11" s="10"/>
      <c r="B11" s="23" t="s">
        <v>126</v>
      </c>
      <c r="C11" s="4" t="s">
        <v>125</v>
      </c>
      <c r="D11" s="66" t="s">
        <v>124</v>
      </c>
      <c r="E11" s="4" t="s">
        <v>128</v>
      </c>
      <c r="F11" s="17">
        <v>1</v>
      </c>
      <c r="G11" s="36">
        <v>100000</v>
      </c>
      <c r="H11" s="27" t="s">
        <v>114</v>
      </c>
      <c r="I11" s="34">
        <v>3500000</v>
      </c>
      <c r="J11" s="67"/>
      <c r="K11" s="26" t="s">
        <v>127</v>
      </c>
    </row>
    <row r="12" spans="1:11" ht="12.75">
      <c r="A12" s="10"/>
      <c r="B12" s="96" t="s">
        <v>130</v>
      </c>
      <c r="C12" s="106" t="s">
        <v>23</v>
      </c>
      <c r="D12" s="108" t="s">
        <v>129</v>
      </c>
      <c r="E12" s="4" t="s">
        <v>131</v>
      </c>
      <c r="F12" s="17">
        <v>0.9</v>
      </c>
      <c r="G12" s="110">
        <v>2000000</v>
      </c>
      <c r="H12" s="112">
        <v>41320000</v>
      </c>
      <c r="I12" s="112">
        <v>41320000</v>
      </c>
      <c r="J12" s="98">
        <f>I12/H12</f>
        <v>1</v>
      </c>
      <c r="K12" s="100">
        <v>36924</v>
      </c>
    </row>
    <row r="13" spans="1:11" ht="12.75">
      <c r="A13" s="10"/>
      <c r="B13" s="97"/>
      <c r="C13" s="107"/>
      <c r="D13" s="109"/>
      <c r="E13" s="4" t="s">
        <v>207</v>
      </c>
      <c r="F13" s="17">
        <v>0.1</v>
      </c>
      <c r="G13" s="111"/>
      <c r="H13" s="113"/>
      <c r="I13" s="113"/>
      <c r="J13" s="99"/>
      <c r="K13" s="101"/>
    </row>
    <row r="14" spans="1:11" ht="12.75">
      <c r="A14" s="28"/>
      <c r="B14" s="28" t="s">
        <v>9</v>
      </c>
      <c r="C14" s="4" t="s">
        <v>34</v>
      </c>
      <c r="D14" s="16" t="s">
        <v>35</v>
      </c>
      <c r="E14" s="4" t="s">
        <v>208</v>
      </c>
      <c r="F14" s="17">
        <v>1</v>
      </c>
      <c r="G14" s="36">
        <v>2000000</v>
      </c>
      <c r="H14" s="63">
        <v>2000000</v>
      </c>
      <c r="I14" s="64">
        <v>3500000</v>
      </c>
      <c r="J14" s="40">
        <f>I14/H14</f>
        <v>1.75</v>
      </c>
      <c r="K14" s="26" t="s">
        <v>36</v>
      </c>
    </row>
    <row r="15" spans="1:11" ht="12.75">
      <c r="A15" s="4"/>
      <c r="B15" s="28" t="s">
        <v>132</v>
      </c>
      <c r="C15" s="4" t="s">
        <v>48</v>
      </c>
      <c r="D15" s="16" t="s">
        <v>49</v>
      </c>
      <c r="E15" s="4" t="s">
        <v>207</v>
      </c>
      <c r="F15" s="17">
        <v>1</v>
      </c>
      <c r="G15" s="36">
        <v>3500000</v>
      </c>
      <c r="H15" s="63">
        <v>3500000</v>
      </c>
      <c r="I15" s="64">
        <v>3500000</v>
      </c>
      <c r="J15" s="40">
        <f>I15/H15</f>
        <v>1</v>
      </c>
      <c r="K15" s="25">
        <v>37237</v>
      </c>
    </row>
    <row r="16" spans="1:11" ht="12.75">
      <c r="A16" s="4"/>
      <c r="B16" s="28" t="s">
        <v>133</v>
      </c>
      <c r="C16" s="4" t="s">
        <v>50</v>
      </c>
      <c r="D16" s="16" t="s">
        <v>51</v>
      </c>
      <c r="E16" s="4" t="s">
        <v>207</v>
      </c>
      <c r="F16" s="17">
        <v>1</v>
      </c>
      <c r="G16" s="64">
        <v>25000000</v>
      </c>
      <c r="H16" s="64">
        <v>25000000</v>
      </c>
      <c r="I16" s="64">
        <v>25000000</v>
      </c>
      <c r="J16" s="40"/>
      <c r="K16" s="25">
        <v>38324</v>
      </c>
    </row>
    <row r="17" spans="1:11" ht="12.75">
      <c r="A17" s="28"/>
      <c r="B17" s="96" t="s">
        <v>221</v>
      </c>
      <c r="C17" s="96" t="s">
        <v>24</v>
      </c>
      <c r="D17" s="115" t="s">
        <v>25</v>
      </c>
      <c r="E17" s="4" t="s">
        <v>26</v>
      </c>
      <c r="F17" s="17">
        <v>0.35</v>
      </c>
      <c r="G17" s="92">
        <v>50000000</v>
      </c>
      <c r="H17" s="94">
        <v>351700000</v>
      </c>
      <c r="I17" s="95">
        <v>351700000</v>
      </c>
      <c r="J17" s="98">
        <f>I17/H17</f>
        <v>1</v>
      </c>
      <c r="K17" s="102">
        <v>36775</v>
      </c>
    </row>
    <row r="18" spans="1:11" ht="12.75">
      <c r="A18" s="28"/>
      <c r="B18" s="97"/>
      <c r="C18" s="97"/>
      <c r="D18" s="117"/>
      <c r="E18" s="4" t="s">
        <v>207</v>
      </c>
      <c r="F18" s="17">
        <v>0.65</v>
      </c>
      <c r="G18" s="93"/>
      <c r="H18" s="94"/>
      <c r="I18" s="95"/>
      <c r="J18" s="99"/>
      <c r="K18" s="103"/>
    </row>
    <row r="19" spans="1:11" ht="12.75">
      <c r="A19" s="28"/>
      <c r="B19" s="28" t="s">
        <v>5</v>
      </c>
      <c r="C19" s="4" t="s">
        <v>21</v>
      </c>
      <c r="D19" s="16" t="s">
        <v>5</v>
      </c>
      <c r="E19" s="68" t="s">
        <v>134</v>
      </c>
      <c r="F19" s="17">
        <v>1</v>
      </c>
      <c r="G19" s="36">
        <v>70000000</v>
      </c>
      <c r="H19" s="63">
        <v>215000000</v>
      </c>
      <c r="I19" s="36">
        <v>70000000</v>
      </c>
      <c r="J19" s="40">
        <f>I19/H19</f>
        <v>0.32558139534883723</v>
      </c>
      <c r="K19" s="25">
        <v>36804</v>
      </c>
    </row>
    <row r="20" spans="2:11" ht="12.75">
      <c r="B20" s="23" t="s">
        <v>85</v>
      </c>
      <c r="C20" s="4" t="s">
        <v>86</v>
      </c>
      <c r="D20" s="4" t="s">
        <v>87</v>
      </c>
      <c r="E20" s="4" t="s">
        <v>208</v>
      </c>
      <c r="F20" s="9">
        <v>1</v>
      </c>
      <c r="G20" s="36">
        <v>2000000</v>
      </c>
      <c r="H20" s="63">
        <v>90306300</v>
      </c>
      <c r="I20" s="36">
        <v>64504500</v>
      </c>
      <c r="J20" s="24"/>
      <c r="K20" s="25">
        <v>37994</v>
      </c>
    </row>
    <row r="21" spans="1:11" ht="12.75">
      <c r="A21" s="28"/>
      <c r="B21" s="28" t="s">
        <v>8</v>
      </c>
      <c r="C21" s="4" t="s">
        <v>31</v>
      </c>
      <c r="D21" s="16" t="s">
        <v>32</v>
      </c>
      <c r="E21" s="4" t="s">
        <v>135</v>
      </c>
      <c r="F21" s="17">
        <v>1</v>
      </c>
      <c r="G21" s="36">
        <v>2000000</v>
      </c>
      <c r="H21" s="63">
        <v>400000000</v>
      </c>
      <c r="I21" s="64">
        <v>466153808</v>
      </c>
      <c r="J21" s="40">
        <f>I21/H21</f>
        <v>1.16538452</v>
      </c>
      <c r="K21" s="26" t="s">
        <v>33</v>
      </c>
    </row>
    <row r="22" spans="1:11" ht="12.75">
      <c r="A22" s="4"/>
      <c r="B22" s="28" t="s">
        <v>11</v>
      </c>
      <c r="C22" s="4" t="s">
        <v>52</v>
      </c>
      <c r="D22" s="16" t="s">
        <v>53</v>
      </c>
      <c r="E22" s="4" t="s">
        <v>207</v>
      </c>
      <c r="F22" s="17">
        <v>1</v>
      </c>
      <c r="G22" s="36">
        <v>2000000</v>
      </c>
      <c r="H22" s="63">
        <v>5000000</v>
      </c>
      <c r="I22" s="64">
        <v>5000000</v>
      </c>
      <c r="J22" s="40">
        <f>I22/H22</f>
        <v>1</v>
      </c>
      <c r="K22" s="26" t="s">
        <v>36</v>
      </c>
    </row>
    <row r="23" spans="1:11" ht="12.75">
      <c r="A23" s="4" t="s">
        <v>217</v>
      </c>
      <c r="B23" s="28" t="s">
        <v>12</v>
      </c>
      <c r="C23" s="4" t="s">
        <v>54</v>
      </c>
      <c r="D23" s="16" t="s">
        <v>55</v>
      </c>
      <c r="E23" s="4" t="s">
        <v>207</v>
      </c>
      <c r="F23" s="17">
        <v>1</v>
      </c>
      <c r="G23" s="36">
        <v>100000</v>
      </c>
      <c r="H23" s="63">
        <v>100000</v>
      </c>
      <c r="I23" s="64">
        <v>100000</v>
      </c>
      <c r="J23" s="40">
        <f>I23/H23</f>
        <v>1</v>
      </c>
      <c r="K23" s="25">
        <v>38783</v>
      </c>
    </row>
    <row r="24" spans="1:11" ht="12.75">
      <c r="A24" s="4" t="s">
        <v>217</v>
      </c>
      <c r="B24" s="28" t="s">
        <v>13</v>
      </c>
      <c r="C24" s="4" t="s">
        <v>56</v>
      </c>
      <c r="D24" s="16" t="s">
        <v>57</v>
      </c>
      <c r="E24" s="4" t="s">
        <v>207</v>
      </c>
      <c r="F24" s="17">
        <v>1</v>
      </c>
      <c r="G24" s="69">
        <v>5880000</v>
      </c>
      <c r="H24" s="64">
        <v>5880000</v>
      </c>
      <c r="I24" s="64">
        <v>5880000</v>
      </c>
      <c r="J24" s="40">
        <f>I24/H24</f>
        <v>1</v>
      </c>
      <c r="K24" s="26" t="s">
        <v>136</v>
      </c>
    </row>
    <row r="25" spans="1:11" ht="12.75">
      <c r="A25" s="4"/>
      <c r="B25" s="28" t="s">
        <v>137</v>
      </c>
      <c r="C25" s="4" t="s">
        <v>138</v>
      </c>
      <c r="D25" s="16" t="s">
        <v>139</v>
      </c>
      <c r="E25" s="4" t="s">
        <v>207</v>
      </c>
      <c r="F25" s="17">
        <v>1</v>
      </c>
      <c r="G25" s="70">
        <v>1000</v>
      </c>
      <c r="H25" s="64" t="s">
        <v>114</v>
      </c>
      <c r="I25" s="64">
        <v>31138500</v>
      </c>
      <c r="J25" s="40"/>
      <c r="K25" s="26" t="s">
        <v>140</v>
      </c>
    </row>
    <row r="26" spans="1:11" ht="12.75">
      <c r="A26" s="28"/>
      <c r="B26" s="28" t="s">
        <v>6</v>
      </c>
      <c r="C26" s="4" t="s">
        <v>27</v>
      </c>
      <c r="D26" s="16" t="s">
        <v>28</v>
      </c>
      <c r="E26" s="4" t="s">
        <v>207</v>
      </c>
      <c r="F26" s="17">
        <v>1</v>
      </c>
      <c r="G26" s="36">
        <v>100000</v>
      </c>
      <c r="H26" s="63">
        <v>100000</v>
      </c>
      <c r="I26" s="34">
        <v>100000</v>
      </c>
      <c r="J26" s="40">
        <f>I26/H26</f>
        <v>1</v>
      </c>
      <c r="K26" s="26" t="s">
        <v>29</v>
      </c>
    </row>
    <row r="27" spans="1:11" ht="12.75">
      <c r="A27" s="28"/>
      <c r="B27" s="28" t="s">
        <v>141</v>
      </c>
      <c r="C27" s="4" t="s">
        <v>142</v>
      </c>
      <c r="D27" s="16" t="s">
        <v>143</v>
      </c>
      <c r="E27" s="4" t="s">
        <v>207</v>
      </c>
      <c r="F27" s="17">
        <v>1</v>
      </c>
      <c r="G27" s="36">
        <v>100000</v>
      </c>
      <c r="H27" s="63">
        <v>40400000</v>
      </c>
      <c r="I27" s="34">
        <v>40400000</v>
      </c>
      <c r="J27" s="40">
        <f>I27/H27</f>
        <v>1</v>
      </c>
      <c r="K27" s="25">
        <v>37625</v>
      </c>
    </row>
    <row r="28" spans="1:11" ht="12.75">
      <c r="A28" s="4" t="s">
        <v>217</v>
      </c>
      <c r="B28" s="28" t="s">
        <v>144</v>
      </c>
      <c r="C28" s="4" t="s">
        <v>146</v>
      </c>
      <c r="D28" s="16" t="s">
        <v>145</v>
      </c>
      <c r="E28" s="4" t="s">
        <v>211</v>
      </c>
      <c r="F28" s="17"/>
      <c r="G28" s="36"/>
      <c r="H28" s="63"/>
      <c r="I28" s="34"/>
      <c r="J28" s="40"/>
      <c r="K28" s="25"/>
    </row>
    <row r="29" spans="1:11" ht="12.75">
      <c r="A29" s="4" t="s">
        <v>217</v>
      </c>
      <c r="B29" s="28" t="s">
        <v>15</v>
      </c>
      <c r="C29" s="4" t="s">
        <v>60</v>
      </c>
      <c r="D29" s="16" t="s">
        <v>61</v>
      </c>
      <c r="E29" s="4" t="s">
        <v>211</v>
      </c>
      <c r="F29" s="4"/>
      <c r="G29" s="37"/>
      <c r="H29" s="64"/>
      <c r="I29" s="64"/>
      <c r="J29" s="40"/>
      <c r="K29" s="26" t="s">
        <v>62</v>
      </c>
    </row>
    <row r="30" spans="1:11" ht="12.75">
      <c r="A30" s="28"/>
      <c r="B30" s="28" t="s">
        <v>82</v>
      </c>
      <c r="C30" s="4" t="s">
        <v>83</v>
      </c>
      <c r="D30" s="16" t="s">
        <v>84</v>
      </c>
      <c r="E30" s="4" t="s">
        <v>207</v>
      </c>
      <c r="F30" s="17">
        <v>1</v>
      </c>
      <c r="G30" s="36">
        <v>100000</v>
      </c>
      <c r="H30" s="63">
        <v>100000</v>
      </c>
      <c r="I30" s="34">
        <v>100000</v>
      </c>
      <c r="J30" s="40">
        <f>I30/H30</f>
        <v>1</v>
      </c>
      <c r="K30" s="25">
        <v>38353</v>
      </c>
    </row>
    <row r="31" spans="1:11" ht="12.75">
      <c r="A31" s="4"/>
      <c r="B31" s="28" t="s">
        <v>16</v>
      </c>
      <c r="C31" s="4" t="s">
        <v>63</v>
      </c>
      <c r="D31" s="16" t="s">
        <v>64</v>
      </c>
      <c r="E31" s="4" t="s">
        <v>208</v>
      </c>
      <c r="F31" s="17">
        <v>1</v>
      </c>
      <c r="G31" s="36">
        <v>100000</v>
      </c>
      <c r="H31" s="63">
        <v>100000</v>
      </c>
      <c r="I31" s="64">
        <v>10000000</v>
      </c>
      <c r="J31" s="40">
        <f>I31/H31</f>
        <v>100</v>
      </c>
      <c r="K31" s="25">
        <v>38992</v>
      </c>
    </row>
    <row r="32" spans="1:11" ht="12.75">
      <c r="A32" s="4"/>
      <c r="B32" s="28" t="s">
        <v>147</v>
      </c>
      <c r="C32" s="4" t="s">
        <v>148</v>
      </c>
      <c r="D32" s="16" t="s">
        <v>147</v>
      </c>
      <c r="E32" s="4" t="s">
        <v>207</v>
      </c>
      <c r="F32" s="17">
        <v>1</v>
      </c>
      <c r="G32" s="36">
        <v>100000</v>
      </c>
      <c r="H32" s="63" t="s">
        <v>114</v>
      </c>
      <c r="I32" s="64">
        <v>100000</v>
      </c>
      <c r="J32" s="40"/>
      <c r="K32" s="25" t="s">
        <v>149</v>
      </c>
    </row>
    <row r="33" spans="1:11" ht="12.75">
      <c r="A33" s="4"/>
      <c r="B33" s="28" t="s">
        <v>151</v>
      </c>
      <c r="C33" s="4" t="s">
        <v>152</v>
      </c>
      <c r="D33" s="16" t="s">
        <v>150</v>
      </c>
      <c r="E33" s="4" t="s">
        <v>207</v>
      </c>
      <c r="F33" s="17">
        <v>1</v>
      </c>
      <c r="G33" s="36">
        <v>100000</v>
      </c>
      <c r="H33" s="63" t="s">
        <v>114</v>
      </c>
      <c r="I33" s="64">
        <v>100000</v>
      </c>
      <c r="J33" s="40"/>
      <c r="K33" s="25">
        <v>44420</v>
      </c>
    </row>
    <row r="34" spans="1:11" ht="12.75">
      <c r="A34" s="4"/>
      <c r="B34" s="28" t="s">
        <v>153</v>
      </c>
      <c r="C34" s="4" t="s">
        <v>154</v>
      </c>
      <c r="D34" s="16" t="s">
        <v>155</v>
      </c>
      <c r="E34" s="4" t="s">
        <v>156</v>
      </c>
      <c r="F34" s="17">
        <v>1</v>
      </c>
      <c r="G34" s="36">
        <v>100000</v>
      </c>
      <c r="H34" s="64">
        <v>10000000</v>
      </c>
      <c r="I34" s="64">
        <v>10000000</v>
      </c>
      <c r="J34" s="40">
        <f>I34/H34</f>
        <v>1</v>
      </c>
      <c r="K34" s="25">
        <v>38029</v>
      </c>
    </row>
    <row r="35" spans="1:11" ht="12.75">
      <c r="A35" s="28"/>
      <c r="B35" s="28" t="s">
        <v>4</v>
      </c>
      <c r="C35" s="4" t="s">
        <v>19</v>
      </c>
      <c r="D35" s="16" t="s">
        <v>20</v>
      </c>
      <c r="E35" s="4" t="s">
        <v>208</v>
      </c>
      <c r="F35" s="17">
        <v>1</v>
      </c>
      <c r="G35" s="36">
        <v>100000</v>
      </c>
      <c r="H35" s="63">
        <v>77000000</v>
      </c>
      <c r="I35" s="34">
        <v>194000000</v>
      </c>
      <c r="J35" s="40">
        <f>I35/H35</f>
        <v>2.5194805194805197</v>
      </c>
      <c r="K35" s="25">
        <v>38729</v>
      </c>
    </row>
    <row r="36" spans="1:11" ht="12.75">
      <c r="A36" s="28"/>
      <c r="B36" s="28" t="s">
        <v>17</v>
      </c>
      <c r="C36" s="4" t="s">
        <v>158</v>
      </c>
      <c r="D36" s="16" t="s">
        <v>157</v>
      </c>
      <c r="E36" s="4" t="s">
        <v>207</v>
      </c>
      <c r="F36" s="17">
        <v>1</v>
      </c>
      <c r="G36" s="34">
        <v>1000000</v>
      </c>
      <c r="H36" s="63" t="s">
        <v>114</v>
      </c>
      <c r="I36" s="34">
        <v>1000000</v>
      </c>
      <c r="J36" s="40"/>
      <c r="K36" s="25" t="s">
        <v>159</v>
      </c>
    </row>
    <row r="37" spans="1:11" ht="12.75">
      <c r="A37" s="79" t="s">
        <v>219</v>
      </c>
      <c r="B37" s="28" t="s">
        <v>160</v>
      </c>
      <c r="C37" s="4" t="s">
        <v>161</v>
      </c>
      <c r="D37" s="16" t="s">
        <v>162</v>
      </c>
      <c r="E37" s="4" t="s">
        <v>211</v>
      </c>
      <c r="F37" s="17"/>
      <c r="G37" s="71"/>
      <c r="H37" s="63"/>
      <c r="I37" s="34"/>
      <c r="J37" s="40"/>
      <c r="K37" s="25"/>
    </row>
    <row r="38" spans="1:11" ht="12.75">
      <c r="A38" s="4" t="s">
        <v>218</v>
      </c>
      <c r="B38" s="28" t="s">
        <v>18</v>
      </c>
      <c r="C38" s="4" t="s">
        <v>65</v>
      </c>
      <c r="D38" s="16" t="s">
        <v>66</v>
      </c>
      <c r="E38" s="4" t="s">
        <v>209</v>
      </c>
      <c r="F38" s="17">
        <v>1</v>
      </c>
      <c r="G38" s="36">
        <v>100000</v>
      </c>
      <c r="H38" s="63">
        <v>100000</v>
      </c>
      <c r="I38" s="64">
        <v>100000</v>
      </c>
      <c r="J38" s="40">
        <f>I38/H38</f>
        <v>1</v>
      </c>
      <c r="K38" s="25">
        <v>39511</v>
      </c>
    </row>
    <row r="39" spans="1:11" ht="12.75">
      <c r="A39" s="4"/>
      <c r="B39" s="72" t="s">
        <v>163</v>
      </c>
      <c r="C39" s="4" t="s">
        <v>164</v>
      </c>
      <c r="D39" s="73" t="s">
        <v>165</v>
      </c>
      <c r="E39" s="4" t="s">
        <v>211</v>
      </c>
      <c r="F39" s="17"/>
      <c r="G39" s="36"/>
      <c r="H39" s="63"/>
      <c r="I39" s="64"/>
      <c r="J39" s="40"/>
      <c r="K39" s="25" t="s">
        <v>166</v>
      </c>
    </row>
    <row r="40" spans="1:11" ht="12.75">
      <c r="A40" s="4"/>
      <c r="B40" s="72" t="s">
        <v>167</v>
      </c>
      <c r="C40" s="4" t="s">
        <v>168</v>
      </c>
      <c r="D40" s="73" t="s">
        <v>169</v>
      </c>
      <c r="E40" s="4" t="s">
        <v>209</v>
      </c>
      <c r="F40" s="17">
        <v>1</v>
      </c>
      <c r="G40" s="64">
        <v>10000000</v>
      </c>
      <c r="H40" s="64">
        <v>10000000</v>
      </c>
      <c r="I40" s="64">
        <v>10000000</v>
      </c>
      <c r="J40" s="40">
        <f>I40/H40</f>
        <v>1</v>
      </c>
      <c r="K40" s="25">
        <v>43283</v>
      </c>
    </row>
    <row r="41" spans="1:11" ht="12.75">
      <c r="A41" s="4"/>
      <c r="B41" s="72" t="s">
        <v>170</v>
      </c>
      <c r="C41" s="4" t="s">
        <v>171</v>
      </c>
      <c r="D41" s="73" t="s">
        <v>172</v>
      </c>
      <c r="E41" s="4" t="s">
        <v>208</v>
      </c>
      <c r="F41" s="17">
        <v>1</v>
      </c>
      <c r="G41" s="74">
        <v>150000</v>
      </c>
      <c r="H41" s="64">
        <v>150000</v>
      </c>
      <c r="I41" s="64">
        <v>650000</v>
      </c>
      <c r="J41" s="40">
        <f>I41/H41</f>
        <v>4.333333333333333</v>
      </c>
      <c r="K41" s="25">
        <v>40522</v>
      </c>
    </row>
    <row r="42" spans="1:11" ht="12.75">
      <c r="A42" s="4"/>
      <c r="B42" s="72" t="s">
        <v>173</v>
      </c>
      <c r="C42" s="4" t="s">
        <v>174</v>
      </c>
      <c r="D42" s="73" t="s">
        <v>175</v>
      </c>
      <c r="E42" s="4" t="s">
        <v>207</v>
      </c>
      <c r="F42" s="17">
        <v>1</v>
      </c>
      <c r="G42" s="64">
        <v>25000000</v>
      </c>
      <c r="H42" s="64">
        <v>25000000</v>
      </c>
      <c r="I42" s="64">
        <v>25000000</v>
      </c>
      <c r="J42" s="40"/>
      <c r="K42" s="25" t="s">
        <v>176</v>
      </c>
    </row>
    <row r="43" spans="1:11" ht="12.75">
      <c r="A43" s="4"/>
      <c r="B43" s="72" t="s">
        <v>177</v>
      </c>
      <c r="C43" s="4" t="s">
        <v>178</v>
      </c>
      <c r="D43" s="73" t="s">
        <v>179</v>
      </c>
      <c r="E43" s="4" t="s">
        <v>211</v>
      </c>
      <c r="F43" s="17"/>
      <c r="G43" s="74"/>
      <c r="H43" s="64"/>
      <c r="I43" s="64"/>
      <c r="J43" s="40"/>
      <c r="K43" s="25">
        <v>37349</v>
      </c>
    </row>
    <row r="44" spans="1:11" ht="12.75">
      <c r="A44" s="96" t="s">
        <v>220</v>
      </c>
      <c r="B44" s="96" t="s">
        <v>10</v>
      </c>
      <c r="C44" s="96" t="s">
        <v>37</v>
      </c>
      <c r="D44" s="115" t="s">
        <v>38</v>
      </c>
      <c r="E44" s="18" t="s">
        <v>69</v>
      </c>
      <c r="F44" s="17">
        <v>0.4</v>
      </c>
      <c r="G44" s="92">
        <v>140000</v>
      </c>
      <c r="H44" s="94">
        <v>140000</v>
      </c>
      <c r="I44" s="95">
        <v>140000</v>
      </c>
      <c r="J44" s="98">
        <f>I44/H44</f>
        <v>1</v>
      </c>
      <c r="K44" s="102">
        <v>41126</v>
      </c>
    </row>
    <row r="45" spans="1:11" ht="12.75">
      <c r="A45" s="114"/>
      <c r="B45" s="114"/>
      <c r="C45" s="114"/>
      <c r="D45" s="116"/>
      <c r="E45" s="4" t="s">
        <v>39</v>
      </c>
      <c r="F45" s="17">
        <v>0.2</v>
      </c>
      <c r="G45" s="118"/>
      <c r="H45" s="94"/>
      <c r="I45" s="95"/>
      <c r="J45" s="104"/>
      <c r="K45" s="105"/>
    </row>
    <row r="46" spans="1:11" ht="12.75">
      <c r="A46" s="97"/>
      <c r="B46" s="97"/>
      <c r="C46" s="97"/>
      <c r="D46" s="117"/>
      <c r="E46" s="4" t="s">
        <v>40</v>
      </c>
      <c r="F46" s="17">
        <v>0.4</v>
      </c>
      <c r="G46" s="93"/>
      <c r="H46" s="94"/>
      <c r="I46" s="95"/>
      <c r="J46" s="99"/>
      <c r="K46" s="103"/>
    </row>
    <row r="47" spans="1:11" ht="12.75">
      <c r="A47" s="79" t="s">
        <v>219</v>
      </c>
      <c r="B47" s="65" t="s">
        <v>180</v>
      </c>
      <c r="C47" s="65" t="s">
        <v>181</v>
      </c>
      <c r="D47" s="75" t="s">
        <v>182</v>
      </c>
      <c r="E47" s="4" t="s">
        <v>207</v>
      </c>
      <c r="F47" s="17">
        <v>1</v>
      </c>
      <c r="G47" s="64">
        <v>15200000</v>
      </c>
      <c r="H47" s="64"/>
      <c r="I47" s="64">
        <v>15200000</v>
      </c>
      <c r="J47" s="76"/>
      <c r="K47" s="77">
        <v>43197</v>
      </c>
    </row>
    <row r="48" spans="1:11" ht="12.75">
      <c r="A48" s="10"/>
      <c r="B48" s="65" t="s">
        <v>183</v>
      </c>
      <c r="C48" s="65" t="s">
        <v>184</v>
      </c>
      <c r="D48" s="75" t="s">
        <v>185</v>
      </c>
      <c r="E48" s="4" t="s">
        <v>207</v>
      </c>
      <c r="F48" s="17">
        <v>1</v>
      </c>
      <c r="G48" s="74">
        <v>3500000</v>
      </c>
      <c r="H48" s="64">
        <v>3500000</v>
      </c>
      <c r="I48" s="64">
        <v>27256938</v>
      </c>
      <c r="J48" s="76">
        <f>I48/H48</f>
        <v>7.7876965714285715</v>
      </c>
      <c r="K48" s="77" t="s">
        <v>186</v>
      </c>
    </row>
    <row r="49" spans="1:11" ht="12.75">
      <c r="A49" s="10"/>
      <c r="B49" s="65" t="s">
        <v>187</v>
      </c>
      <c r="C49" s="65" t="s">
        <v>188</v>
      </c>
      <c r="D49" s="75" t="s">
        <v>189</v>
      </c>
      <c r="E49" s="4" t="s">
        <v>210</v>
      </c>
      <c r="F49" s="17">
        <v>1</v>
      </c>
      <c r="G49" s="74">
        <v>2000000</v>
      </c>
      <c r="H49" s="74">
        <v>2000000</v>
      </c>
      <c r="I49" s="64">
        <v>102251340</v>
      </c>
      <c r="J49" s="76">
        <f>I49/H49</f>
        <v>51.12567</v>
      </c>
      <c r="K49" s="77">
        <v>36774</v>
      </c>
    </row>
    <row r="50" spans="1:11" ht="12.75">
      <c r="A50" s="79" t="s">
        <v>219</v>
      </c>
      <c r="B50" s="65" t="s">
        <v>190</v>
      </c>
      <c r="C50" s="65" t="s">
        <v>191</v>
      </c>
      <c r="D50" s="75" t="s">
        <v>192</v>
      </c>
      <c r="E50" s="4" t="s">
        <v>209</v>
      </c>
      <c r="F50" s="17">
        <v>1</v>
      </c>
      <c r="G50" s="64">
        <v>3600000</v>
      </c>
      <c r="H50" s="74" t="s">
        <v>114</v>
      </c>
      <c r="I50" s="64">
        <v>3600000</v>
      </c>
      <c r="J50" s="76"/>
      <c r="K50" s="77">
        <v>43810</v>
      </c>
    </row>
    <row r="51" spans="1:11" ht="12.75">
      <c r="A51" s="10"/>
      <c r="B51" s="65" t="s">
        <v>193</v>
      </c>
      <c r="C51" s="78" t="s">
        <v>194</v>
      </c>
      <c r="D51" s="75" t="s">
        <v>196</v>
      </c>
      <c r="E51" s="4" t="s">
        <v>195</v>
      </c>
      <c r="F51" s="17">
        <v>1</v>
      </c>
      <c r="G51" s="74">
        <v>22000000</v>
      </c>
      <c r="H51" s="74">
        <v>22000000</v>
      </c>
      <c r="I51" s="64">
        <v>23644000</v>
      </c>
      <c r="J51" s="40">
        <f>I51/H51</f>
        <v>1.0747272727272728</v>
      </c>
      <c r="K51" s="77">
        <v>41741</v>
      </c>
    </row>
    <row r="52" spans="1:9" ht="12.75">
      <c r="A52" s="11" t="s">
        <v>224</v>
      </c>
      <c r="G52" s="38"/>
      <c r="I52" s="35"/>
    </row>
    <row r="53" ht="12.75">
      <c r="A53" s="11" t="s">
        <v>223</v>
      </c>
    </row>
  </sheetData>
  <sheetProtection/>
  <autoFilter ref="A2:IV53"/>
  <mergeCells count="25">
    <mergeCell ref="A44:A46"/>
    <mergeCell ref="B44:B46"/>
    <mergeCell ref="C44:C46"/>
    <mergeCell ref="D44:D46"/>
    <mergeCell ref="G44:G46"/>
    <mergeCell ref="H44:H46"/>
    <mergeCell ref="B12:B13"/>
    <mergeCell ref="C12:C13"/>
    <mergeCell ref="D12:D13"/>
    <mergeCell ref="G12:G13"/>
    <mergeCell ref="H12:H13"/>
    <mergeCell ref="I12:I13"/>
    <mergeCell ref="J17:J18"/>
    <mergeCell ref="J12:J13"/>
    <mergeCell ref="K12:K13"/>
    <mergeCell ref="K17:K18"/>
    <mergeCell ref="I44:I46"/>
    <mergeCell ref="J44:J46"/>
    <mergeCell ref="K44:K46"/>
    <mergeCell ref="G17:G18"/>
    <mergeCell ref="H17:H18"/>
    <mergeCell ref="I17:I18"/>
    <mergeCell ref="C17:C18"/>
    <mergeCell ref="D17:D18"/>
    <mergeCell ref="B17:B18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shefiko</dc:creator>
  <cp:keywords/>
  <dc:description/>
  <cp:lastModifiedBy>CTS</cp:lastModifiedBy>
  <dcterms:created xsi:type="dcterms:W3CDTF">2015-10-19T07:41:41Z</dcterms:created>
  <dcterms:modified xsi:type="dcterms:W3CDTF">2022-11-22T17:20:51Z</dcterms:modified>
  <cp:category/>
  <cp:version/>
  <cp:contentType/>
  <cp:contentStatus/>
</cp:coreProperties>
</file>