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95" activeTab="3"/>
  </bookViews>
  <sheets>
    <sheet name="Pronësia" sheetId="1" r:id="rId1"/>
    <sheet name="Kapitali" sheetId="2" r:id="rId2"/>
    <sheet name="EU dhe joEU" sheetId="3" r:id="rId3"/>
    <sheet name="Renditja_Bankave" sheetId="4" r:id="rId4"/>
  </sheets>
  <definedNames/>
  <calcPr fullCalcOnLoad="1"/>
</workbook>
</file>

<file path=xl/sharedStrings.xml><?xml version="1.0" encoding="utf-8"?>
<sst xmlns="http://schemas.openxmlformats.org/spreadsheetml/2006/main" count="225" uniqueCount="113">
  <si>
    <t>Origjina e Kapitalit të Bankave të Nivelit të Dytë</t>
  </si>
  <si>
    <t>Tabela 1: Bankat e Nivelit të Dytë sipas pronësisë</t>
  </si>
  <si>
    <t>Lloji i Pronësisë</t>
  </si>
  <si>
    <t>Numri i Bankave</t>
  </si>
  <si>
    <t>Kapital Vendas</t>
  </si>
  <si>
    <t>Kapital i Huaj</t>
  </si>
  <si>
    <t>Kapital Vendas dhe i Huaj</t>
  </si>
  <si>
    <t>Totali</t>
  </si>
  <si>
    <t>Komente dhe Analiza: Open Data Albania</t>
  </si>
  <si>
    <t>Banka e Nivelit të Dytë</t>
  </si>
  <si>
    <t>Pronësia</t>
  </si>
  <si>
    <t>Aksioneri</t>
  </si>
  <si>
    <t>Të huaj</t>
  </si>
  <si>
    <t>Vendas</t>
  </si>
  <si>
    <t>I huaj</t>
  </si>
  <si>
    <t>BANKA AMERIKANE E INVESTIMEVE SHA</t>
  </si>
  <si>
    <t>Tranzit</t>
  </si>
  <si>
    <t>Shqipëri</t>
  </si>
  <si>
    <t>BANKA CREDINS</t>
  </si>
  <si>
    <t>B.F.S.E Holding B.V (15.10%)</t>
  </si>
  <si>
    <t>Aleksandër Pilo (7.67%), ARMAAR GROUP (5.69%), Kristina Pilo (4.93%), Monika Milo (4.27%), A.F.C. (3.47%), PE - VLA - KU (2.92%), PRIMA (2.91%), Emi Santo (2.87%), Egi Santo (2.87%), Maltin Korkuti (2.61%), Unioni Shqiptar Kursim Kredi (2.51%), Renis Tershana (18.12%), Elisabeta Hysi (1.99%), Petrit Kasapi (1.30%), E D R O (1.27%), Anyla Kasneci (1.07%), Elena Haxhiymeri (1.05%), Lefter Sallata (0.99%), Shefki Doma (0.91%), Ashim Doma (0.91%), Artur Agolli (0.78%), Arjan Hana (0.75%), Astrit Hana (0.71%), Andon Daka (0.70%), Mirela Ndini (0.69%), FRIGO ALBA (0.67%), Fatjon Mahmudaj (0.57%), Edmond Hoxha (0.57%), Pandeli Garo (0.55%), Ardit Duma (0.54%), Fatmira Dina (0.53%), Neritan Dojaka (0.52%), Jorgjia Balli (0.48%), Hajrulla Kalo (0.38%), Gëzim Balla (0.37%), Leonat Koço (0.36%), Dritan Todhe (0.34%), Edmond Rexho (0.3%), Petraq Pavllo (0.29%), Keti Xhamo (0.28%), Helidon Kokona (0.28%), Tefik Kokona (0.25%), Lorenc Bejko (0.25%), Elvira Baboçi (0.25%), Suela Hoxha (0.21%), Edita Hoxha (0.21%), Kujtim Spahiu (0.19%), Shpetim Emiri (0.19%), Asllan Troksi (0.19%), Xhemal Klosi (0.18%), Qazim Lufta (0.18%), Mira Meksi (0.17%), Zhuljen Varfaj (0.17%), Vjollca Bushati (0.16%), SHAGA. (0.14%), Bardhi Hoxha (0.13%), Alba Thomollari (0.12%), Genc Myftiu (0.11%), Tonin Binoshaj (0.10%), Piro Milo (0.09%), Xhejms Alizoti (0.09%), Brunilda Alizoti (0.09%), Riçard Alizoti (0.09%), Ikbale Pavllo (0.06%), Robert Lukaj (0.06%), Arian Karroçi (0.05%), Elsa Zhega (0.05%), Albens Bushati (0.04%), Aida Bushati (0.04%), Veneranda Bushati (0.04%), Nareda Thanasi (0.02%), Gjergj Bushati (0.01%)</t>
  </si>
  <si>
    <t>Shqipëri, Hollandë</t>
  </si>
  <si>
    <t>BANKA E BASHKUAR E SHQIPERISE</t>
  </si>
  <si>
    <t>Islamic Development Bank (31.87%), Hamed H Mutabagani (1.19%), Saudi Brothers Commercial Co (0.41%), Hayder Mohammad Awad (0.16%), Faisal El Khereiji (0.11%)</t>
  </si>
  <si>
    <t>EUROSIG SHA (66.26%)</t>
  </si>
  <si>
    <t>Shqipëri, Arabi Saudite</t>
  </si>
  <si>
    <t>Banka e Parë e Investimeve-Albania</t>
  </si>
  <si>
    <t>First Investment Bank AD</t>
  </si>
  <si>
    <t>Bullgari</t>
  </si>
  <si>
    <t>INTESA SANPAOLO BANK ALBANIA</t>
  </si>
  <si>
    <t>Intesa SanPaolo</t>
  </si>
  <si>
    <t>Itali</t>
  </si>
  <si>
    <t>BANKA KOMBETARE TREGTARE</t>
  </si>
  <si>
    <t>ÇALIK HOLDING ANONIM SIRKETI</t>
  </si>
  <si>
    <t>Turqi</t>
  </si>
  <si>
    <t>Banka OTP Albania</t>
  </si>
  <si>
    <t>OTP Bank Nyrt</t>
  </si>
  <si>
    <t>Hungari</t>
  </si>
  <si>
    <t>ProCredit Bank</t>
  </si>
  <si>
    <t>Pro Credit Holding</t>
  </si>
  <si>
    <t>Gjermani</t>
  </si>
  <si>
    <t>RAIFFEISEN BANK SH.A</t>
  </si>
  <si>
    <t>Raiffeisen SEE Region Holding GmbH</t>
  </si>
  <si>
    <t>Austri</t>
  </si>
  <si>
    <t>BANKA E TIRANES</t>
  </si>
  <si>
    <t>Balfin - Balkan Finance Investment Group</t>
  </si>
  <si>
    <t>UNION BANK SHA</t>
  </si>
  <si>
    <t>UNIONI FINANCIAR TIRANE (96.46%), Edmond Leka (1.77%), Niko Leka (1.77%)</t>
  </si>
  <si>
    <t>Ishujt Cayman, Delaware</t>
  </si>
  <si>
    <t>Kapitali i Huaj</t>
  </si>
  <si>
    <r>
      <rPr>
        <b/>
        <sz val="11"/>
        <color indexed="8"/>
        <rFont val="Calibri"/>
        <family val="2"/>
      </rPr>
      <t>Tabela 3:</t>
    </r>
    <r>
      <rPr>
        <b/>
        <sz val="11"/>
        <color indexed="8"/>
        <rFont val="Calibri"/>
        <family val="2"/>
      </rPr>
      <t xml:space="preserve"> Kapitali i Bankave të nivelit të dytë më 31 janar 2023, sipas pronësisë</t>
    </r>
  </si>
  <si>
    <t>Banka e Nivelit të dytë</t>
  </si>
  <si>
    <t>Kapitali në Lekë</t>
  </si>
  <si>
    <t>Kapitali sipas pronësisë (në %)</t>
  </si>
  <si>
    <t>Kapitali sipas pronësisë (në Lekë)</t>
  </si>
  <si>
    <t>Vendi i Origjinës</t>
  </si>
  <si>
    <t xml:space="preserve">Bullgari </t>
  </si>
  <si>
    <t>Hollandë</t>
  </si>
  <si>
    <t>Ishujt Kajman</t>
  </si>
  <si>
    <t>Delaware</t>
  </si>
  <si>
    <t>Arabi Saudite</t>
  </si>
  <si>
    <t>% në kapitalin e bankës</t>
  </si>
  <si>
    <t>% e Aksioneve në Bankën Përkatëse</t>
  </si>
  <si>
    <t>Grafiku 1: Bankat e Nivelit të Dytë sipas Pronësisë</t>
  </si>
  <si>
    <t>Tabela 2: Bankat e Nivelit të Dytë sipas Pronësisë dhe Origjinës</t>
  </si>
  <si>
    <t>Kapital vendas/Kapital total (në %)</t>
  </si>
  <si>
    <t xml:space="preserve">20%,
80%
</t>
  </si>
  <si>
    <t xml:space="preserve">Ishujt Kajman,
Delaware
</t>
  </si>
  <si>
    <t xml:space="preserve">Shqipëri,
Hollandë
</t>
  </si>
  <si>
    <t xml:space="preserve">84.9%,
15.1%
</t>
  </si>
  <si>
    <t xml:space="preserve">Shqipëri,
Arabi Saudite
</t>
  </si>
  <si>
    <t xml:space="preserve">66.26%,
33.74%
</t>
  </si>
  <si>
    <t>% e kapitalit te Banka Përkatëse</t>
  </si>
  <si>
    <r>
      <rPr>
        <b/>
        <sz val="11"/>
        <color indexed="8"/>
        <rFont val="Calibri"/>
        <family val="2"/>
      </rPr>
      <t>Tabela 4:</t>
    </r>
    <r>
      <rPr>
        <b/>
        <sz val="11"/>
        <color indexed="8"/>
        <rFont val="Calibri"/>
        <family val="2"/>
      </rPr>
      <t xml:space="preserve"> Kapitali i Bankave të nivelit të dytë më 31 janar 2023, sipas origjinës</t>
    </r>
  </si>
  <si>
    <t>Tabela 5: Kapitali Bankar sipas Origjinës</t>
  </si>
  <si>
    <t>Origjinë për:</t>
  </si>
  <si>
    <t>% ndaj kapitalit total bankar</t>
  </si>
  <si>
    <t xml:space="preserve">Banka e Tiranës,
Union Bank,
Banka Credins,
Banka e Bashkuar e Shqipërisë
</t>
  </si>
  <si>
    <t xml:space="preserve">100%,
100%,
84.90%,
66.26%
</t>
  </si>
  <si>
    <t>Turqia</t>
  </si>
  <si>
    <t>Banka Kombëtare Tregtare</t>
  </si>
  <si>
    <t>Banka Raiffeisen</t>
  </si>
  <si>
    <t>Banka ProCredit</t>
  </si>
  <si>
    <t>Banka Intesa Sanpaolo Albania</t>
  </si>
  <si>
    <t>Banka Amerikane e Investimeve</t>
  </si>
  <si>
    <t>Banka Credins</t>
  </si>
  <si>
    <t>Banka e Bashkuar e Shqipërisë</t>
  </si>
  <si>
    <t>Grafiku 2: Kapitali Bankar sipas Origjinës</t>
  </si>
  <si>
    <t>*Vendi i Origjinës është vendi ku rezulton e regjistruar paketa kontrolluese e zinxhirit aksionar</t>
  </si>
  <si>
    <t>Kapitali Bankar me origjinë nga:</t>
  </si>
  <si>
    <t>vendet EU</t>
  </si>
  <si>
    <t>Arabia Saudite</t>
  </si>
  <si>
    <t>origjinë vendase</t>
  </si>
  <si>
    <t>Grafiku 3: Origjina e Kapitalit, EU dhe jo EU</t>
  </si>
  <si>
    <t>*Kapitali për Bankën Kombëtare Tregtare është konvertuar në Lekë sipas kursit zyrtar të këmbimit të Bankës së Shqipërisë datë 31.01.2023, 107.72 ALL/USD</t>
  </si>
  <si>
    <t>Europe</t>
  </si>
  <si>
    <t>Amerika e Veriut</t>
  </si>
  <si>
    <t>Azi</t>
  </si>
  <si>
    <t>% ndaj kapitalit bankar</t>
  </si>
  <si>
    <t>Kapitali sipas Kontinenteve</t>
  </si>
  <si>
    <t>Tabela 7: Origjina e Kapitalit sipas Kontinenteve 31 janar 2023</t>
  </si>
  <si>
    <t>Tabela 6: Origjina e Kapitalit sipas vendeve EU dhe jo EU, 31 janar 2023</t>
  </si>
  <si>
    <t>Grafiku 4: Origjina e Kapitalit sipas Kontinenteve 31 janar 2023</t>
  </si>
  <si>
    <t>*Kapitali me Origjinë Vendase nuk është përfshirë në statisikat kontinentale</t>
  </si>
  <si>
    <t>Kapitali në %</t>
  </si>
  <si>
    <t>Renditja e Bankave sipas madhësisë së kapitalit</t>
  </si>
  <si>
    <t>Total</t>
  </si>
  <si>
    <r>
      <rPr>
        <b/>
        <sz val="11"/>
        <color indexed="8"/>
        <rFont val="Calibri"/>
        <family val="2"/>
      </rPr>
      <t>Tabela 8:</t>
    </r>
    <r>
      <rPr>
        <b/>
        <sz val="11"/>
        <color indexed="8"/>
        <rFont val="Calibri"/>
        <family val="2"/>
      </rPr>
      <t xml:space="preserve"> Kapitali i Bankave të nivelit të dytë më 31 janar 2023, në Lekë</t>
    </r>
  </si>
  <si>
    <t>Tabela 9: Renditja e Bankave sipas madhësisë së kapitalit</t>
  </si>
  <si>
    <t xml:space="preserve">Grafiku 5: Renditja e Bankave sipas Madhësisë së Kapitalit </t>
  </si>
  <si>
    <t>Burimi: QKB, Ekstraktet për secilën Bankë; Open Corporates Albania</t>
  </si>
  <si>
    <t>Vendi Origjinës Regjistri</t>
  </si>
  <si>
    <t>Kapital i huaj/Kapital Bankar total (në 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</si>
</sst>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.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12529"/>
      <name val="Calibri"/>
      <family val="2"/>
    </font>
    <font>
      <sz val="9"/>
      <color rgb="FF21252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6" fillId="7" borderId="10" xfId="0" applyFont="1" applyFill="1" applyBorder="1" applyAlignment="1">
      <alignment horizontal="center"/>
    </xf>
    <xf numFmtId="0" fontId="36" fillId="7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6" fillId="7" borderId="10" xfId="0" applyFont="1" applyFill="1" applyBorder="1" applyAlignment="1">
      <alignment horizontal="center" wrapText="1"/>
    </xf>
    <xf numFmtId="0" fontId="36" fillId="7" borderId="10" xfId="0" applyFont="1" applyFill="1" applyBorder="1" applyAlignment="1">
      <alignment wrapText="1"/>
    </xf>
    <xf numFmtId="0" fontId="36" fillId="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57" applyNumberFormat="1" applyFont="1" applyBorder="1" applyAlignment="1">
      <alignment/>
    </xf>
    <xf numFmtId="0" fontId="0" fillId="0" borderId="10" xfId="0" applyBorder="1" applyAlignment="1">
      <alignment wrapText="1"/>
    </xf>
    <xf numFmtId="0" fontId="36" fillId="7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5" fontId="0" fillId="0" borderId="10" xfId="57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10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6" fillId="0" borderId="0" xfId="0" applyFont="1" applyAlignment="1">
      <alignment/>
    </xf>
    <xf numFmtId="0" fontId="36" fillId="7" borderId="10" xfId="0" applyFont="1" applyFill="1" applyBorder="1" applyAlignment="1">
      <alignment vertical="top" wrapText="1"/>
    </xf>
    <xf numFmtId="166" fontId="0" fillId="0" borderId="10" xfId="42" applyNumberFormat="1" applyFont="1" applyBorder="1" applyAlignment="1">
      <alignment/>
    </xf>
    <xf numFmtId="166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6" fontId="0" fillId="0" borderId="10" xfId="42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36" fillId="0" borderId="10" xfId="0" applyNumberFormat="1" applyFont="1" applyFill="1" applyBorder="1" applyAlignment="1">
      <alignment/>
    </xf>
    <xf numFmtId="166" fontId="36" fillId="0" borderId="10" xfId="0" applyNumberFormat="1" applyFont="1" applyBorder="1" applyAlignment="1">
      <alignment/>
    </xf>
    <xf numFmtId="2" fontId="36" fillId="0" borderId="10" xfId="0" applyNumberFormat="1" applyFont="1" applyFill="1" applyBorder="1" applyAlignment="1">
      <alignment/>
    </xf>
    <xf numFmtId="164" fontId="36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9" fontId="0" fillId="0" borderId="10" xfId="0" applyNumberFormat="1" applyBorder="1" applyAlignment="1">
      <alignment horizontal="center" vertical="top"/>
    </xf>
    <xf numFmtId="166" fontId="0" fillId="0" borderId="10" xfId="42" applyNumberFormat="1" applyFont="1" applyFill="1" applyBorder="1" applyAlignment="1">
      <alignment horizontal="center" vertical="top" wrapText="1"/>
    </xf>
    <xf numFmtId="9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166" fontId="0" fillId="0" borderId="10" xfId="42" applyNumberFormat="1" applyFont="1" applyFill="1" applyBorder="1" applyAlignment="1">
      <alignment horizontal="center" vertical="top"/>
    </xf>
    <xf numFmtId="166" fontId="36" fillId="0" borderId="10" xfId="0" applyNumberFormat="1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9" fontId="36" fillId="0" borderId="10" xfId="0" applyNumberFormat="1" applyFont="1" applyFill="1" applyBorder="1" applyAlignment="1">
      <alignment horizontal="center" vertical="top"/>
    </xf>
    <xf numFmtId="0" fontId="36" fillId="7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166" fontId="0" fillId="0" borderId="10" xfId="42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166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4" fontId="0" fillId="0" borderId="10" xfId="42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 vertical="center" wrapText="1"/>
    </xf>
    <xf numFmtId="164" fontId="0" fillId="0" borderId="10" xfId="42" applyNumberFormat="1" applyFont="1" applyFill="1" applyBorder="1" applyAlignment="1">
      <alignment vertical="center"/>
    </xf>
    <xf numFmtId="164" fontId="0" fillId="0" borderId="10" xfId="42" applyFont="1" applyBorder="1" applyAlignment="1">
      <alignment/>
    </xf>
    <xf numFmtId="0" fontId="36" fillId="33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6" fillId="33" borderId="0" xfId="0" applyFont="1" applyFill="1" applyBorder="1" applyAlignment="1">
      <alignment/>
    </xf>
    <xf numFmtId="0" fontId="36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wrapText="1"/>
    </xf>
    <xf numFmtId="0" fontId="36" fillId="7" borderId="0" xfId="0" applyFont="1" applyFill="1" applyAlignment="1">
      <alignment horizontal="center"/>
    </xf>
    <xf numFmtId="0" fontId="36" fillId="7" borderId="10" xfId="0" applyFont="1" applyFill="1" applyBorder="1" applyAlignment="1">
      <alignment horizontal="center"/>
    </xf>
    <xf numFmtId="0" fontId="36" fillId="7" borderId="11" xfId="0" applyFont="1" applyFill="1" applyBorder="1" applyAlignment="1">
      <alignment horizontal="center"/>
    </xf>
    <xf numFmtId="0" fontId="36" fillId="7" borderId="12" xfId="0" applyFont="1" applyFill="1" applyBorder="1" applyAlignment="1">
      <alignment horizontal="center"/>
    </xf>
    <xf numFmtId="0" fontId="36" fillId="7" borderId="10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wrapText="1"/>
    </xf>
    <xf numFmtId="0" fontId="36" fillId="7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5"/>
          <c:y val="0.11225"/>
          <c:w val="0.40775"/>
          <c:h val="0.75875"/>
        </c:manualLayout>
      </c:layout>
      <c:pieChart>
        <c:varyColors val="1"/>
        <c:ser>
          <c:idx val="0"/>
          <c:order val="0"/>
          <c:tx>
            <c:strRef>
              <c:f>Pronësia!$D$6</c:f>
              <c:strCache>
                <c:ptCount val="1"/>
                <c:pt idx="0">
                  <c:v>Numri i Bankave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;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Pronësia!$C$7:$C$9</c:f>
              <c:strCache/>
            </c:strRef>
          </c:cat>
          <c:val>
            <c:numRef>
              <c:f>Pronësia!$D$7:$D$9</c:f>
              <c:numCache/>
            </c:numRef>
          </c:val>
        </c:ser>
        <c:ser>
          <c:idx val="1"/>
          <c:order val="1"/>
          <c:tx>
            <c:strRef>
              <c:f>Pronësia!$E$6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Pronësia!$C$7:$C$9</c:f>
              <c:strCache/>
            </c:strRef>
          </c:cat>
          <c:val>
            <c:numRef>
              <c:f>Pronësia!$E$7:$E$9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85"/>
          <c:y val="0.08375"/>
          <c:w val="0.29975"/>
          <c:h val="0.7315"/>
        </c:manualLayout>
      </c:layout>
      <c:pieChart>
        <c:varyColors val="1"/>
        <c:ser>
          <c:idx val="2"/>
          <c:order val="0"/>
          <c:tx>
            <c:strRef>
              <c:f>Kapitali!$G$46</c:f>
              <c:strCache>
                <c:ptCount val="1"/>
                <c:pt idx="0">
                  <c:v>% ndaj kapitalit total bankar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Kapitali!$C$48:$C$58</c:f>
              <c:strCache/>
            </c:strRef>
          </c:cat>
          <c:val>
            <c:numRef>
              <c:f>Kapitali!$G$48:$G$58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"/>
          <c:y val="0.92125"/>
          <c:w val="0.864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75"/>
          <c:y val="0.097"/>
          <c:w val="0.338"/>
          <c:h val="0.67075"/>
        </c:manualLayout>
      </c:layout>
      <c:pieChart>
        <c:varyColors val="1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'EU dhe joEU'!$C$7:$C$12</c:f>
              <c:strCache/>
            </c:strRef>
          </c:cat>
          <c:val>
            <c:numRef>
              <c:f>'EU dhe joEU'!$E$7:$E$12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75"/>
          <c:y val="0.888"/>
          <c:w val="0.918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"/>
          <c:y val="0.0975"/>
          <c:w val="0.45175"/>
          <c:h val="0.8015"/>
        </c:manualLayout>
      </c:layout>
      <c:pieChart>
        <c:varyColors val="1"/>
        <c:ser>
          <c:idx val="1"/>
          <c:order val="0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'EU dhe joEU'!$C$21:$C$23</c:f>
              <c:strCache/>
            </c:strRef>
          </c:cat>
          <c:val>
            <c:numRef>
              <c:f>'EU dhe joEU'!$E$21:$E$23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0.02675"/>
          <c:w val="0.9905"/>
          <c:h val="0.936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5B9BD5"/>
            </a:solidFill>
            <a:ln w="3175">
              <a:solidFill>
                <a:srgbClr val="33CCCC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5B9BD5"/>
              </a:solidFill>
              <a:ln w="3175">
                <a:solidFill>
                  <a:srgbClr val="33CCCC"/>
                </a:solidFill>
              </a:ln>
            </c:spPr>
          </c:dPt>
          <c:dPt>
            <c:idx val="1"/>
            <c:invertIfNegative val="1"/>
            <c:spPr>
              <a:solidFill>
                <a:srgbClr val="ED7D31"/>
              </a:solidFill>
              <a:ln w="3175">
                <a:solidFill>
                  <a:srgbClr val="33CCCC"/>
                </a:solidFill>
              </a:ln>
            </c:spPr>
          </c:dPt>
          <c:dPt>
            <c:idx val="2"/>
            <c:invertIfNegative val="1"/>
            <c:spPr>
              <a:solidFill>
                <a:srgbClr val="A5A5A5"/>
              </a:solidFill>
              <a:ln w="3175">
                <a:solidFill>
                  <a:srgbClr val="33CCCC"/>
                </a:solidFill>
              </a:ln>
            </c:spPr>
          </c:dPt>
          <c:dPt>
            <c:idx val="3"/>
            <c:invertIfNegative val="1"/>
            <c:spPr>
              <a:solidFill>
                <a:srgbClr val="FFC000"/>
              </a:solidFill>
              <a:ln w="3175">
                <a:solidFill>
                  <a:srgbClr val="33CCCC"/>
                </a:solidFill>
              </a:ln>
            </c:spPr>
          </c:dPt>
          <c:dPt>
            <c:idx val="4"/>
            <c:invertIfNegative val="1"/>
            <c:spPr>
              <a:solidFill>
                <a:srgbClr val="4472C4"/>
              </a:solidFill>
              <a:ln w="3175">
                <a:solidFill>
                  <a:srgbClr val="33CCCC"/>
                </a:solidFill>
              </a:ln>
            </c:spPr>
          </c:dPt>
          <c:dPt>
            <c:idx val="5"/>
            <c:invertIfNegative val="1"/>
            <c:spPr>
              <a:solidFill>
                <a:srgbClr val="70AD47"/>
              </a:solidFill>
              <a:ln w="3175">
                <a:solidFill>
                  <a:srgbClr val="33CCCC"/>
                </a:solidFill>
              </a:ln>
            </c:spPr>
          </c:dPt>
          <c:dPt>
            <c:idx val="6"/>
            <c:invertIfNegative val="1"/>
            <c:spPr>
              <a:solidFill>
                <a:srgbClr val="255E91"/>
              </a:solidFill>
              <a:ln w="3175">
                <a:solidFill>
                  <a:srgbClr val="33CCCC"/>
                </a:solidFill>
              </a:ln>
            </c:spPr>
          </c:dPt>
          <c:dPt>
            <c:idx val="7"/>
            <c:invertIfNegative val="1"/>
            <c:spPr>
              <a:solidFill>
                <a:srgbClr val="9E480E"/>
              </a:solidFill>
              <a:ln w="3175">
                <a:solidFill>
                  <a:srgbClr val="33CCCC"/>
                </a:solidFill>
              </a:ln>
            </c:spPr>
          </c:dPt>
          <c:dPt>
            <c:idx val="8"/>
            <c:invertIfNegative val="1"/>
            <c:spPr>
              <a:solidFill>
                <a:srgbClr val="636363"/>
              </a:solidFill>
              <a:ln w="3175">
                <a:solidFill>
                  <a:srgbClr val="33CCCC"/>
                </a:solidFill>
              </a:ln>
            </c:spPr>
          </c:dPt>
          <c:dPt>
            <c:idx val="9"/>
            <c:invertIfNegative val="1"/>
            <c:spPr>
              <a:solidFill>
                <a:srgbClr val="997300"/>
              </a:solidFill>
              <a:ln w="3175">
                <a:solidFill>
                  <a:srgbClr val="33CCCC"/>
                </a:solidFill>
              </a:ln>
            </c:spPr>
          </c:dPt>
          <c:dPt>
            <c:idx val="10"/>
            <c:invertIfNegative val="1"/>
            <c:spPr>
              <a:solidFill>
                <a:srgbClr val="FF0000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Renditja_Bankave!$C$26:$C$36</c:f>
              <c:strCache/>
            </c:strRef>
          </c:cat>
          <c:val>
            <c:numRef>
              <c:f>Renditja_Bankave!$D$26:$D$36</c:f>
              <c:numCache/>
            </c:numRef>
          </c:val>
        </c:ser>
        <c:gapWidth val="26"/>
        <c:axId val="3602648"/>
        <c:axId val="32423833"/>
      </c:barChart>
      <c:catAx>
        <c:axId val="3602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3602648"/>
        <c:crossesAt val="1"/>
        <c:crossBetween val="between"/>
        <c:dispUnits/>
      </c:valAx>
      <c:spPr>
        <a:noFill/>
        <a:ln w="3175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4</xdr:row>
      <xdr:rowOff>123825</xdr:rowOff>
    </xdr:from>
    <xdr:to>
      <xdr:col>8</xdr:col>
      <xdr:colOff>1095375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7400925" y="885825"/>
        <a:ext cx="33623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25</xdr:row>
      <xdr:rowOff>66675</xdr:rowOff>
    </xdr:from>
    <xdr:to>
      <xdr:col>13</xdr:col>
      <xdr:colOff>133350</xdr:colOff>
      <xdr:row>37</xdr:row>
      <xdr:rowOff>76200</xdr:rowOff>
    </xdr:to>
    <xdr:graphicFrame>
      <xdr:nvGraphicFramePr>
        <xdr:cNvPr id="1" name="Chart 5"/>
        <xdr:cNvGraphicFramePr/>
      </xdr:nvGraphicFramePr>
      <xdr:xfrm>
        <a:off x="8353425" y="5295900"/>
        <a:ext cx="8039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28575</xdr:rowOff>
    </xdr:from>
    <xdr:to>
      <xdr:col>13</xdr:col>
      <xdr:colOff>19050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296025" y="790575"/>
        <a:ext cx="46482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28</xdr:row>
      <xdr:rowOff>133350</xdr:rowOff>
    </xdr:from>
    <xdr:to>
      <xdr:col>4</xdr:col>
      <xdr:colOff>628650</xdr:colOff>
      <xdr:row>43</xdr:row>
      <xdr:rowOff>133350</xdr:rowOff>
    </xdr:to>
    <xdr:graphicFrame>
      <xdr:nvGraphicFramePr>
        <xdr:cNvPr id="2" name="Chart 3"/>
        <xdr:cNvGraphicFramePr/>
      </xdr:nvGraphicFramePr>
      <xdr:xfrm>
        <a:off x="247650" y="5467350"/>
        <a:ext cx="50101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133350</xdr:rowOff>
    </xdr:from>
    <xdr:to>
      <xdr:col>15</xdr:col>
      <xdr:colOff>600075</xdr:colOff>
      <xdr:row>18</xdr:row>
      <xdr:rowOff>171450</xdr:rowOff>
    </xdr:to>
    <xdr:graphicFrame>
      <xdr:nvGraphicFramePr>
        <xdr:cNvPr id="1" name="Chart 1"/>
        <xdr:cNvGraphicFramePr/>
      </xdr:nvGraphicFramePr>
      <xdr:xfrm>
        <a:off x="7534275" y="895350"/>
        <a:ext cx="59817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16">
      <selection activeCell="F29" sqref="F29"/>
    </sheetView>
  </sheetViews>
  <sheetFormatPr defaultColWidth="9.140625" defaultRowHeight="15"/>
  <cols>
    <col min="3" max="3" width="39.7109375" style="0" customWidth="1"/>
    <col min="4" max="4" width="23.57421875" style="0" customWidth="1"/>
    <col min="5" max="8" width="15.8515625" style="0" customWidth="1"/>
    <col min="9" max="9" width="16.421875" style="0" customWidth="1"/>
  </cols>
  <sheetData>
    <row r="2" spans="2:6" ht="15">
      <c r="B2" s="75" t="s">
        <v>0</v>
      </c>
      <c r="C2" s="75"/>
      <c r="D2" s="75"/>
      <c r="E2" s="75"/>
      <c r="F2" s="75"/>
    </row>
    <row r="4" spans="2:7" ht="15">
      <c r="B4" s="27" t="s">
        <v>1</v>
      </c>
      <c r="G4" s="27" t="s">
        <v>63</v>
      </c>
    </row>
    <row r="6" spans="2:5" ht="15">
      <c r="B6" s="1"/>
      <c r="C6" s="1" t="s">
        <v>2</v>
      </c>
      <c r="D6" s="1" t="s">
        <v>3</v>
      </c>
      <c r="E6" s="1"/>
    </row>
    <row r="7" spans="2:5" ht="15">
      <c r="B7" s="2">
        <v>1</v>
      </c>
      <c r="C7" s="2" t="s">
        <v>4</v>
      </c>
      <c r="D7" s="3">
        <v>2</v>
      </c>
      <c r="E7" s="4"/>
    </row>
    <row r="8" spans="2:5" ht="15">
      <c r="B8" s="2">
        <v>2</v>
      </c>
      <c r="C8" s="2" t="s">
        <v>5</v>
      </c>
      <c r="D8" s="3">
        <v>7</v>
      </c>
      <c r="E8" s="4"/>
    </row>
    <row r="9" spans="2:5" ht="15">
      <c r="B9" s="2">
        <v>3</v>
      </c>
      <c r="C9" s="2" t="s">
        <v>6</v>
      </c>
      <c r="D9" s="3">
        <v>2</v>
      </c>
      <c r="E9" s="4"/>
    </row>
    <row r="10" spans="2:5" ht="15">
      <c r="B10" s="2"/>
      <c r="C10" s="2" t="s">
        <v>7</v>
      </c>
      <c r="D10" s="5">
        <v>11</v>
      </c>
      <c r="E10" s="6"/>
    </row>
    <row r="12" ht="15">
      <c r="B12" s="7" t="s">
        <v>8</v>
      </c>
    </row>
    <row r="13" ht="15">
      <c r="B13" t="s">
        <v>110</v>
      </c>
    </row>
    <row r="15" ht="15">
      <c r="B15" s="27" t="s">
        <v>64</v>
      </c>
    </row>
    <row r="17" spans="2:11" ht="15">
      <c r="B17" s="73"/>
      <c r="C17" s="73" t="s">
        <v>9</v>
      </c>
      <c r="D17" s="73" t="s">
        <v>10</v>
      </c>
      <c r="E17" s="80" t="s">
        <v>11</v>
      </c>
      <c r="F17" s="81"/>
      <c r="G17" s="74" t="s">
        <v>62</v>
      </c>
      <c r="H17" s="74"/>
      <c r="I17" s="73" t="s">
        <v>111</v>
      </c>
      <c r="K17" s="69" t="s">
        <v>88</v>
      </c>
    </row>
    <row r="18" spans="2:11" ht="15">
      <c r="B18" s="73"/>
      <c r="C18" s="73"/>
      <c r="D18" s="73"/>
      <c r="E18" s="9" t="s">
        <v>14</v>
      </c>
      <c r="F18" s="9" t="s">
        <v>13</v>
      </c>
      <c r="G18" s="9" t="s">
        <v>12</v>
      </c>
      <c r="H18" s="9" t="s">
        <v>13</v>
      </c>
      <c r="I18" s="73"/>
      <c r="K18" s="72" t="s">
        <v>94</v>
      </c>
    </row>
    <row r="19" spans="2:9" ht="27.75" customHeight="1">
      <c r="B19" s="10">
        <v>1</v>
      </c>
      <c r="C19" s="14" t="s">
        <v>15</v>
      </c>
      <c r="D19" s="11" t="s">
        <v>49</v>
      </c>
      <c r="E19" s="11"/>
      <c r="F19" s="20" t="s">
        <v>16</v>
      </c>
      <c r="G19" s="12">
        <v>0</v>
      </c>
      <c r="H19" s="12">
        <v>1</v>
      </c>
      <c r="I19" s="24" t="s">
        <v>48</v>
      </c>
    </row>
    <row r="20" spans="2:9" ht="54.75" customHeight="1">
      <c r="B20" s="10">
        <v>2</v>
      </c>
      <c r="C20" s="14" t="s">
        <v>18</v>
      </c>
      <c r="D20" s="15" t="s">
        <v>6</v>
      </c>
      <c r="E20" s="25" t="s">
        <v>19</v>
      </c>
      <c r="F20" s="26" t="s">
        <v>20</v>
      </c>
      <c r="G20" s="16">
        <v>0.151</v>
      </c>
      <c r="H20" s="16">
        <v>0.849</v>
      </c>
      <c r="I20" s="15" t="s">
        <v>21</v>
      </c>
    </row>
    <row r="21" spans="2:9" ht="40.5" customHeight="1">
      <c r="B21" s="10">
        <v>3</v>
      </c>
      <c r="C21" s="14" t="s">
        <v>22</v>
      </c>
      <c r="D21" s="17" t="s">
        <v>6</v>
      </c>
      <c r="E21" s="19" t="s">
        <v>23</v>
      </c>
      <c r="F21" s="24" t="s">
        <v>24</v>
      </c>
      <c r="G21" s="18">
        <v>0.3374</v>
      </c>
      <c r="H21" s="18">
        <v>0.6626</v>
      </c>
      <c r="I21" s="20" t="s">
        <v>25</v>
      </c>
    </row>
    <row r="22" spans="2:9" ht="24" customHeight="1">
      <c r="B22" s="10">
        <v>4</v>
      </c>
      <c r="C22" s="14" t="s">
        <v>26</v>
      </c>
      <c r="D22" s="11" t="s">
        <v>5</v>
      </c>
      <c r="E22" s="21" t="s">
        <v>27</v>
      </c>
      <c r="F22" s="11"/>
      <c r="G22" s="12">
        <v>1</v>
      </c>
      <c r="H22" s="12">
        <v>0</v>
      </c>
      <c r="I22" s="13" t="s">
        <v>28</v>
      </c>
    </row>
    <row r="23" spans="2:9" ht="20.25" customHeight="1">
      <c r="B23" s="10">
        <v>5</v>
      </c>
      <c r="C23" s="14" t="s">
        <v>29</v>
      </c>
      <c r="D23" s="11" t="s">
        <v>5</v>
      </c>
      <c r="E23" s="21" t="s">
        <v>30</v>
      </c>
      <c r="F23" s="11"/>
      <c r="G23" s="12">
        <v>1</v>
      </c>
      <c r="H23" s="12">
        <v>0</v>
      </c>
      <c r="I23" s="13" t="s">
        <v>31</v>
      </c>
    </row>
    <row r="24" spans="2:9" ht="21" customHeight="1">
      <c r="B24" s="10">
        <v>6</v>
      </c>
      <c r="C24" s="14" t="s">
        <v>32</v>
      </c>
      <c r="D24" s="11" t="s">
        <v>5</v>
      </c>
      <c r="E24" s="22" t="s">
        <v>33</v>
      </c>
      <c r="F24" s="11"/>
      <c r="G24" s="12">
        <v>1</v>
      </c>
      <c r="H24" s="12">
        <v>0</v>
      </c>
      <c r="I24" s="13" t="s">
        <v>34</v>
      </c>
    </row>
    <row r="25" spans="2:9" ht="19.5" customHeight="1">
      <c r="B25" s="10">
        <v>7</v>
      </c>
      <c r="C25" s="14" t="s">
        <v>35</v>
      </c>
      <c r="D25" s="11" t="s">
        <v>5</v>
      </c>
      <c r="E25" s="21" t="s">
        <v>36</v>
      </c>
      <c r="F25" s="11"/>
      <c r="G25" s="12">
        <v>1</v>
      </c>
      <c r="H25" s="12">
        <v>0</v>
      </c>
      <c r="I25" s="13" t="s">
        <v>37</v>
      </c>
    </row>
    <row r="26" spans="2:9" ht="21" customHeight="1">
      <c r="B26" s="10">
        <v>8</v>
      </c>
      <c r="C26" s="14" t="s">
        <v>38</v>
      </c>
      <c r="D26" s="11" t="s">
        <v>5</v>
      </c>
      <c r="E26" s="21" t="s">
        <v>39</v>
      </c>
      <c r="F26" s="11"/>
      <c r="G26" s="12">
        <v>1</v>
      </c>
      <c r="H26" s="12">
        <v>0</v>
      </c>
      <c r="I26" s="13" t="s">
        <v>40</v>
      </c>
    </row>
    <row r="27" spans="2:9" ht="27.75" customHeight="1">
      <c r="B27" s="10">
        <v>9</v>
      </c>
      <c r="C27" s="14" t="s">
        <v>41</v>
      </c>
      <c r="D27" s="11" t="s">
        <v>5</v>
      </c>
      <c r="E27" s="22" t="s">
        <v>42</v>
      </c>
      <c r="F27" s="11"/>
      <c r="G27" s="12">
        <v>1</v>
      </c>
      <c r="H27" s="12">
        <v>0</v>
      </c>
      <c r="I27" s="13" t="s">
        <v>43</v>
      </c>
    </row>
    <row r="28" spans="2:9" ht="22.5" customHeight="1">
      <c r="B28" s="10">
        <v>10</v>
      </c>
      <c r="C28" s="14" t="s">
        <v>44</v>
      </c>
      <c r="D28" s="11" t="s">
        <v>4</v>
      </c>
      <c r="E28" s="11"/>
      <c r="F28" s="23" t="s">
        <v>45</v>
      </c>
      <c r="G28" s="12">
        <v>0</v>
      </c>
      <c r="H28" s="12">
        <v>1</v>
      </c>
      <c r="I28" s="13" t="s">
        <v>17</v>
      </c>
    </row>
    <row r="29" spans="2:9" ht="32.25" customHeight="1">
      <c r="B29" s="10">
        <v>11</v>
      </c>
      <c r="C29" s="14" t="s">
        <v>46</v>
      </c>
      <c r="D29" s="11" t="s">
        <v>4</v>
      </c>
      <c r="E29" s="11"/>
      <c r="F29" s="24" t="s">
        <v>47</v>
      </c>
      <c r="G29" s="12">
        <v>0</v>
      </c>
      <c r="H29" s="12">
        <v>1</v>
      </c>
      <c r="I29" s="13" t="s">
        <v>17</v>
      </c>
    </row>
    <row r="31" ht="15">
      <c r="B31" s="7" t="s">
        <v>8</v>
      </c>
    </row>
    <row r="32" ht="15">
      <c r="B32" t="s">
        <v>110</v>
      </c>
    </row>
  </sheetData>
  <sheetProtection/>
  <mergeCells count="7">
    <mergeCell ref="I17:I18"/>
    <mergeCell ref="E17:F17"/>
    <mergeCell ref="B2:F2"/>
    <mergeCell ref="B17:B18"/>
    <mergeCell ref="C17:C18"/>
    <mergeCell ref="D17:D18"/>
    <mergeCell ref="G17:H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1"/>
  <sheetViews>
    <sheetView zoomScale="76" zoomScaleNormal="76" zoomScalePageLayoutView="0" workbookViewId="0" topLeftCell="A32">
      <selection activeCell="D53" sqref="D53"/>
    </sheetView>
  </sheetViews>
  <sheetFormatPr defaultColWidth="9.140625" defaultRowHeight="15"/>
  <cols>
    <col min="3" max="3" width="36.7109375" style="0" customWidth="1"/>
    <col min="4" max="4" width="29.00390625" style="0" customWidth="1"/>
    <col min="5" max="6" width="18.28125" style="0" customWidth="1"/>
    <col min="7" max="7" width="22.140625" style="0" customWidth="1"/>
    <col min="8" max="8" width="19.00390625" style="0" customWidth="1"/>
    <col min="9" max="11" width="21.28125" style="0" customWidth="1"/>
  </cols>
  <sheetData>
    <row r="2" spans="2:6" ht="15">
      <c r="B2" s="75" t="s">
        <v>0</v>
      </c>
      <c r="C2" s="75"/>
      <c r="D2" s="75"/>
      <c r="E2" s="75"/>
      <c r="F2" s="75"/>
    </row>
    <row r="4" ht="15">
      <c r="B4" s="27" t="s">
        <v>50</v>
      </c>
    </row>
    <row r="6" spans="2:10" ht="24.75" customHeight="1">
      <c r="B6" s="77"/>
      <c r="C6" s="76" t="s">
        <v>51</v>
      </c>
      <c r="D6" s="76" t="s">
        <v>52</v>
      </c>
      <c r="E6" s="76" t="s">
        <v>53</v>
      </c>
      <c r="F6" s="76"/>
      <c r="G6" s="74" t="s">
        <v>54</v>
      </c>
      <c r="H6" s="74"/>
      <c r="I6" s="73" t="s">
        <v>112</v>
      </c>
      <c r="J6" s="73" t="s">
        <v>65</v>
      </c>
    </row>
    <row r="7" spans="2:10" ht="17.25" customHeight="1">
      <c r="B7" s="78"/>
      <c r="C7" s="76"/>
      <c r="D7" s="76"/>
      <c r="E7" s="28" t="s">
        <v>14</v>
      </c>
      <c r="F7" s="28" t="s">
        <v>13</v>
      </c>
      <c r="G7" s="28" t="s">
        <v>14</v>
      </c>
      <c r="H7" s="28" t="s">
        <v>13</v>
      </c>
      <c r="I7" s="73"/>
      <c r="J7" s="73"/>
    </row>
    <row r="8" spans="2:10" ht="17.25" customHeight="1">
      <c r="B8" s="2">
        <v>1</v>
      </c>
      <c r="C8" s="28" t="s">
        <v>15</v>
      </c>
      <c r="D8" s="37">
        <v>3450934674</v>
      </c>
      <c r="E8" s="43">
        <v>1</v>
      </c>
      <c r="F8" s="43">
        <v>0</v>
      </c>
      <c r="G8" s="37">
        <v>3450934674</v>
      </c>
      <c r="H8" s="37"/>
      <c r="I8" s="6">
        <f>G8/D19*100</f>
        <v>3.710295786580014</v>
      </c>
      <c r="J8" s="6">
        <f>H8/D19*100</f>
        <v>0</v>
      </c>
    </row>
    <row r="9" spans="2:10" ht="17.25" customHeight="1">
      <c r="B9" s="2">
        <v>2</v>
      </c>
      <c r="C9" s="28" t="s">
        <v>18</v>
      </c>
      <c r="D9" s="37">
        <v>11503786428</v>
      </c>
      <c r="E9" s="44">
        <v>0.151</v>
      </c>
      <c r="F9" s="44">
        <v>0.849</v>
      </c>
      <c r="G9" s="37">
        <v>1737071750.628</v>
      </c>
      <c r="H9" s="46">
        <v>9766714677.372</v>
      </c>
      <c r="I9" s="6">
        <f>G9/D19*100</f>
        <v>1.8676244571942995</v>
      </c>
      <c r="J9" s="6">
        <f>H9/D19*100</f>
        <v>10.500749431509671</v>
      </c>
    </row>
    <row r="10" spans="2:10" ht="17.25" customHeight="1">
      <c r="B10" s="2">
        <v>3</v>
      </c>
      <c r="C10" s="28" t="s">
        <v>22</v>
      </c>
      <c r="D10" s="37">
        <v>2227176000</v>
      </c>
      <c r="E10" s="44">
        <v>0.3374</v>
      </c>
      <c r="F10" s="44">
        <v>0.6626</v>
      </c>
      <c r="G10" s="37">
        <v>751449182.4</v>
      </c>
      <c r="H10" s="46">
        <v>1475726817.6</v>
      </c>
      <c r="I10" s="6">
        <f>G10/D19*100</f>
        <v>0.807925677728351</v>
      </c>
      <c r="J10" s="6">
        <f>H10/D19*100</f>
        <v>1.5866376824623754</v>
      </c>
    </row>
    <row r="11" spans="2:10" ht="17.25" customHeight="1">
      <c r="B11" s="2">
        <v>4</v>
      </c>
      <c r="C11" s="28" t="s">
        <v>26</v>
      </c>
      <c r="D11" s="37">
        <v>1516516863</v>
      </c>
      <c r="E11" s="43">
        <v>1</v>
      </c>
      <c r="F11" s="43">
        <v>0</v>
      </c>
      <c r="G11" s="37">
        <v>1516516863</v>
      </c>
      <c r="H11" s="46"/>
      <c r="I11" s="6">
        <f>G11/D19*100</f>
        <v>1.6304933760291864</v>
      </c>
      <c r="J11" s="6">
        <f>H11/D19*100</f>
        <v>0</v>
      </c>
    </row>
    <row r="12" spans="2:10" ht="17.25" customHeight="1">
      <c r="B12" s="2">
        <v>5</v>
      </c>
      <c r="C12" s="28" t="s">
        <v>29</v>
      </c>
      <c r="D12" s="37">
        <v>5562517674</v>
      </c>
      <c r="E12" s="43">
        <v>1</v>
      </c>
      <c r="F12" s="43">
        <v>0</v>
      </c>
      <c r="G12" s="37">
        <v>5562517674</v>
      </c>
      <c r="H12" s="46"/>
      <c r="I12" s="6">
        <f>G12/D19*100</f>
        <v>5.980578549954626</v>
      </c>
      <c r="J12" s="6">
        <f>H12/D19*100</f>
        <v>0</v>
      </c>
    </row>
    <row r="13" spans="2:10" ht="17.25" customHeight="1">
      <c r="B13" s="2">
        <v>6</v>
      </c>
      <c r="C13" s="28" t="s">
        <v>32</v>
      </c>
      <c r="D13" s="33">
        <v>32316000000</v>
      </c>
      <c r="E13" s="43">
        <v>1</v>
      </c>
      <c r="F13" s="43">
        <v>0</v>
      </c>
      <c r="G13" s="33">
        <v>32316000000</v>
      </c>
      <c r="H13" s="46"/>
      <c r="I13" s="6">
        <f>G13/D19*100</f>
        <v>34.74476626361074</v>
      </c>
      <c r="J13" s="6">
        <f>H13/D19*100</f>
        <v>0</v>
      </c>
    </row>
    <row r="14" spans="2:10" ht="17.25" customHeight="1">
      <c r="B14" s="2">
        <v>7</v>
      </c>
      <c r="C14" s="28" t="s">
        <v>35</v>
      </c>
      <c r="D14" s="37">
        <v>6740900000</v>
      </c>
      <c r="E14" s="43">
        <v>1</v>
      </c>
      <c r="F14" s="43">
        <v>0</v>
      </c>
      <c r="G14" s="37">
        <v>6740900000</v>
      </c>
      <c r="H14" s="46"/>
      <c r="I14" s="6">
        <f>G14/D19*100</f>
        <v>7.24752428847548</v>
      </c>
      <c r="J14" s="6">
        <f>H14/D19*100</f>
        <v>0</v>
      </c>
    </row>
    <row r="15" spans="2:10" ht="17.25" customHeight="1">
      <c r="B15" s="2">
        <v>8</v>
      </c>
      <c r="C15" s="28" t="s">
        <v>38</v>
      </c>
      <c r="D15" s="37">
        <v>5711468814</v>
      </c>
      <c r="E15" s="43">
        <v>1</v>
      </c>
      <c r="F15" s="43">
        <v>0</v>
      </c>
      <c r="G15" s="37">
        <v>5711468814</v>
      </c>
      <c r="H15" s="46"/>
      <c r="I15" s="6">
        <f>G15/D19*100</f>
        <v>6.140724376913357</v>
      </c>
      <c r="J15" s="6">
        <f>H15/D19*100</f>
        <v>0</v>
      </c>
    </row>
    <row r="16" spans="2:10" ht="17.25" customHeight="1">
      <c r="B16" s="2">
        <v>9</v>
      </c>
      <c r="C16" s="28" t="s">
        <v>41</v>
      </c>
      <c r="D16" s="37">
        <v>14178593030</v>
      </c>
      <c r="E16" s="43">
        <v>1</v>
      </c>
      <c r="F16" s="43">
        <v>0</v>
      </c>
      <c r="G16" s="37">
        <v>14178593030</v>
      </c>
      <c r="H16" s="46"/>
      <c r="I16" s="6">
        <f>G16/D19*100</f>
        <v>15.24421032226174</v>
      </c>
      <c r="J16" s="6">
        <f>H16/D19*100</f>
        <v>0</v>
      </c>
    </row>
    <row r="17" spans="2:10" ht="17.25" customHeight="1">
      <c r="B17" s="2">
        <v>10</v>
      </c>
      <c r="C17" s="28" t="s">
        <v>44</v>
      </c>
      <c r="D17" s="37">
        <v>5917986000</v>
      </c>
      <c r="E17" s="43">
        <v>0</v>
      </c>
      <c r="F17" s="43">
        <v>1</v>
      </c>
      <c r="G17" s="37"/>
      <c r="H17" s="37">
        <v>5917986000</v>
      </c>
      <c r="I17" s="6">
        <f>G17/D19*100</f>
        <v>0</v>
      </c>
      <c r="J17" s="6">
        <f>H17/D19*100</f>
        <v>6.362762728101271</v>
      </c>
    </row>
    <row r="18" spans="2:10" ht="17.25" customHeight="1">
      <c r="B18" s="2">
        <v>11</v>
      </c>
      <c r="C18" s="28" t="s">
        <v>46</v>
      </c>
      <c r="D18" s="37">
        <v>3883812264</v>
      </c>
      <c r="E18" s="43">
        <v>0</v>
      </c>
      <c r="F18" s="43">
        <v>1</v>
      </c>
      <c r="G18" s="37"/>
      <c r="H18" s="37">
        <v>3883812264</v>
      </c>
      <c r="I18" s="6">
        <f>G18/D19*100</f>
        <v>0</v>
      </c>
      <c r="J18" s="6">
        <f>H18/D19*100</f>
        <v>4.175707059178886</v>
      </c>
    </row>
    <row r="19" spans="2:10" ht="15">
      <c r="B19" s="2"/>
      <c r="C19" s="2" t="s">
        <v>7</v>
      </c>
      <c r="D19" s="40">
        <f>SUM(D8:D18)</f>
        <v>93009691747</v>
      </c>
      <c r="E19" s="41"/>
      <c r="F19" s="41"/>
      <c r="G19" s="42">
        <f>SUM(G8:G16)</f>
        <v>71965451988.028</v>
      </c>
      <c r="H19" s="42">
        <f>SUM(H8:H18)</f>
        <v>21044239758.972</v>
      </c>
      <c r="I19" s="45">
        <f>SUM(I8:I18)</f>
        <v>77.3741430987478</v>
      </c>
      <c r="J19" s="45">
        <f>SUM(J8:J18)</f>
        <v>22.625856901252206</v>
      </c>
    </row>
    <row r="21" ht="15">
      <c r="B21" s="7" t="s">
        <v>8</v>
      </c>
    </row>
    <row r="22" ht="15">
      <c r="B22" t="s">
        <v>110</v>
      </c>
    </row>
    <row r="24" spans="2:8" ht="15">
      <c r="B24" s="27" t="s">
        <v>73</v>
      </c>
      <c r="H24" s="27" t="s">
        <v>87</v>
      </c>
    </row>
    <row r="26" spans="2:6" ht="24.75" customHeight="1">
      <c r="B26" s="76"/>
      <c r="C26" s="74" t="s">
        <v>51</v>
      </c>
      <c r="D26" s="74" t="s">
        <v>52</v>
      </c>
      <c r="E26" s="8"/>
      <c r="F26" s="74" t="s">
        <v>72</v>
      </c>
    </row>
    <row r="27" spans="2:6" ht="17.25" customHeight="1">
      <c r="B27" s="76"/>
      <c r="C27" s="74"/>
      <c r="D27" s="74"/>
      <c r="E27" s="8" t="s">
        <v>55</v>
      </c>
      <c r="F27" s="74"/>
    </row>
    <row r="28" spans="2:6" ht="33.75" customHeight="1">
      <c r="B28" s="55">
        <v>1</v>
      </c>
      <c r="C28" s="14" t="s">
        <v>15</v>
      </c>
      <c r="D28" s="51">
        <v>3450934674</v>
      </c>
      <c r="E28" s="50" t="s">
        <v>67</v>
      </c>
      <c r="F28" s="48" t="s">
        <v>66</v>
      </c>
    </row>
    <row r="29" spans="2:6" ht="34.5" customHeight="1">
      <c r="B29" s="55">
        <v>2</v>
      </c>
      <c r="C29" s="14" t="s">
        <v>18</v>
      </c>
      <c r="D29" s="51">
        <v>11503786428</v>
      </c>
      <c r="E29" s="50" t="s">
        <v>68</v>
      </c>
      <c r="F29" s="48" t="s">
        <v>69</v>
      </c>
    </row>
    <row r="30" spans="2:6" ht="33" customHeight="1">
      <c r="B30" s="55">
        <v>3</v>
      </c>
      <c r="C30" s="14" t="s">
        <v>22</v>
      </c>
      <c r="D30" s="51">
        <v>2227176000</v>
      </c>
      <c r="E30" s="50" t="s">
        <v>70</v>
      </c>
      <c r="F30" s="48" t="s">
        <v>71</v>
      </c>
    </row>
    <row r="31" spans="2:6" ht="17.25" customHeight="1">
      <c r="B31" s="55">
        <v>4</v>
      </c>
      <c r="C31" s="14" t="s">
        <v>26</v>
      </c>
      <c r="D31" s="51">
        <v>1516516863</v>
      </c>
      <c r="E31" s="50" t="s">
        <v>56</v>
      </c>
      <c r="F31" s="49">
        <v>1</v>
      </c>
    </row>
    <row r="32" spans="2:6" ht="17.25" customHeight="1">
      <c r="B32" s="55">
        <v>5</v>
      </c>
      <c r="C32" s="14" t="s">
        <v>29</v>
      </c>
      <c r="D32" s="51">
        <v>5562517674</v>
      </c>
      <c r="E32" s="50" t="s">
        <v>31</v>
      </c>
      <c r="F32" s="49">
        <v>1</v>
      </c>
    </row>
    <row r="33" spans="2:6" ht="17.25" customHeight="1">
      <c r="B33" s="55">
        <v>6</v>
      </c>
      <c r="C33" s="14" t="s">
        <v>32</v>
      </c>
      <c r="D33" s="48">
        <v>32316000000</v>
      </c>
      <c r="E33" s="50" t="s">
        <v>34</v>
      </c>
      <c r="F33" s="49">
        <v>1</v>
      </c>
    </row>
    <row r="34" spans="2:6" ht="17.25" customHeight="1">
      <c r="B34" s="55">
        <v>7</v>
      </c>
      <c r="C34" s="14" t="s">
        <v>35</v>
      </c>
      <c r="D34" s="51">
        <v>6740900000</v>
      </c>
      <c r="E34" s="50" t="s">
        <v>37</v>
      </c>
      <c r="F34" s="49">
        <v>1</v>
      </c>
    </row>
    <row r="35" spans="2:6" ht="17.25" customHeight="1">
      <c r="B35" s="55">
        <v>8</v>
      </c>
      <c r="C35" s="14" t="s">
        <v>38</v>
      </c>
      <c r="D35" s="51">
        <v>5711468814</v>
      </c>
      <c r="E35" s="50" t="s">
        <v>40</v>
      </c>
      <c r="F35" s="49">
        <v>1</v>
      </c>
    </row>
    <row r="36" spans="2:6" ht="17.25" customHeight="1">
      <c r="B36" s="55">
        <v>9</v>
      </c>
      <c r="C36" s="14" t="s">
        <v>41</v>
      </c>
      <c r="D36" s="51">
        <v>14178593030</v>
      </c>
      <c r="E36" s="50" t="s">
        <v>43</v>
      </c>
      <c r="F36" s="49">
        <v>1</v>
      </c>
    </row>
    <row r="37" spans="2:6" ht="17.25" customHeight="1">
      <c r="B37" s="55">
        <v>10</v>
      </c>
      <c r="C37" s="14" t="s">
        <v>44</v>
      </c>
      <c r="D37" s="51">
        <v>5917986000</v>
      </c>
      <c r="E37" s="50" t="s">
        <v>17</v>
      </c>
      <c r="F37" s="49">
        <v>1</v>
      </c>
    </row>
    <row r="38" spans="2:6" ht="17.25" customHeight="1">
      <c r="B38" s="55">
        <v>11</v>
      </c>
      <c r="C38" s="14" t="s">
        <v>46</v>
      </c>
      <c r="D38" s="51">
        <v>3883812264</v>
      </c>
      <c r="E38" s="50" t="s">
        <v>17</v>
      </c>
      <c r="F38" s="49">
        <v>1</v>
      </c>
    </row>
    <row r="39" spans="2:6" ht="15">
      <c r="B39" s="2"/>
      <c r="C39" s="55" t="s">
        <v>7</v>
      </c>
      <c r="D39" s="52">
        <f>SUM(D28:D38)</f>
        <v>93009691747</v>
      </c>
      <c r="E39" s="53"/>
      <c r="F39" s="54"/>
    </row>
    <row r="41" ht="15">
      <c r="B41" s="7" t="s">
        <v>8</v>
      </c>
    </row>
    <row r="42" ht="15">
      <c r="B42" t="s">
        <v>110</v>
      </c>
    </row>
    <row r="44" ht="15">
      <c r="B44" s="27" t="s">
        <v>74</v>
      </c>
    </row>
    <row r="46" spans="2:7" ht="15">
      <c r="B46" s="76"/>
      <c r="C46" s="79" t="s">
        <v>55</v>
      </c>
      <c r="D46" s="73" t="s">
        <v>75</v>
      </c>
      <c r="E46" s="73" t="s">
        <v>61</v>
      </c>
      <c r="F46" s="79" t="s">
        <v>52</v>
      </c>
      <c r="G46" s="74" t="s">
        <v>76</v>
      </c>
    </row>
    <row r="47" spans="2:7" ht="15">
      <c r="B47" s="76"/>
      <c r="C47" s="79"/>
      <c r="D47" s="73"/>
      <c r="E47" s="73"/>
      <c r="F47" s="79"/>
      <c r="G47" s="74"/>
    </row>
    <row r="48" spans="2:7" ht="18" customHeight="1">
      <c r="B48" s="55">
        <v>1</v>
      </c>
      <c r="C48" s="10" t="s">
        <v>34</v>
      </c>
      <c r="D48" s="56" t="s">
        <v>80</v>
      </c>
      <c r="E48" s="47">
        <v>1</v>
      </c>
      <c r="F48" s="57">
        <v>32316000000</v>
      </c>
      <c r="G48" s="58">
        <v>34.74476626361074</v>
      </c>
    </row>
    <row r="49" spans="2:7" ht="64.5" customHeight="1">
      <c r="B49" s="55">
        <v>2</v>
      </c>
      <c r="C49" s="10" t="s">
        <v>17</v>
      </c>
      <c r="D49" s="56" t="s">
        <v>77</v>
      </c>
      <c r="E49" s="60" t="s">
        <v>78</v>
      </c>
      <c r="F49" s="57">
        <v>21044239758.972</v>
      </c>
      <c r="G49" s="58">
        <v>22.625856901252206</v>
      </c>
    </row>
    <row r="50" spans="2:7" ht="15">
      <c r="B50" s="55">
        <v>3</v>
      </c>
      <c r="C50" s="10" t="s">
        <v>43</v>
      </c>
      <c r="D50" s="56" t="s">
        <v>81</v>
      </c>
      <c r="E50" s="61">
        <v>1</v>
      </c>
      <c r="F50" s="59">
        <v>14178593030</v>
      </c>
      <c r="G50" s="58">
        <v>15.24421032226174</v>
      </c>
    </row>
    <row r="51" spans="2:7" ht="15">
      <c r="B51" s="55">
        <v>4</v>
      </c>
      <c r="C51" s="10" t="s">
        <v>37</v>
      </c>
      <c r="D51" s="56" t="s">
        <v>35</v>
      </c>
      <c r="E51" s="61">
        <v>1</v>
      </c>
      <c r="F51" s="59">
        <v>6740900000</v>
      </c>
      <c r="G51" s="58">
        <v>7.24752428847548</v>
      </c>
    </row>
    <row r="52" spans="2:7" ht="15">
      <c r="B52" s="55">
        <v>5</v>
      </c>
      <c r="C52" s="10" t="s">
        <v>40</v>
      </c>
      <c r="D52" s="56" t="s">
        <v>82</v>
      </c>
      <c r="E52" s="61">
        <v>1</v>
      </c>
      <c r="F52" s="59">
        <v>5711468814</v>
      </c>
      <c r="G52" s="58">
        <v>6.140724376913357</v>
      </c>
    </row>
    <row r="53" spans="2:7" ht="15">
      <c r="B53" s="55">
        <v>6</v>
      </c>
      <c r="C53" s="10" t="s">
        <v>31</v>
      </c>
      <c r="D53" s="56" t="s">
        <v>83</v>
      </c>
      <c r="E53" s="61">
        <v>1</v>
      </c>
      <c r="F53" s="59">
        <v>5562517674</v>
      </c>
      <c r="G53" s="58">
        <v>5.980578549954626</v>
      </c>
    </row>
    <row r="54" spans="2:7" ht="30">
      <c r="B54" s="55">
        <v>7</v>
      </c>
      <c r="C54" s="10" t="s">
        <v>59</v>
      </c>
      <c r="D54" s="56" t="s">
        <v>84</v>
      </c>
      <c r="E54" s="61">
        <v>0.8</v>
      </c>
      <c r="F54" s="59">
        <v>2760747739.2</v>
      </c>
      <c r="G54" s="58">
        <v>2.9682366292640108</v>
      </c>
    </row>
    <row r="55" spans="2:7" ht="15">
      <c r="B55" s="55">
        <v>8</v>
      </c>
      <c r="C55" s="10" t="s">
        <v>57</v>
      </c>
      <c r="D55" s="56" t="s">
        <v>85</v>
      </c>
      <c r="E55" s="62">
        <v>0.151</v>
      </c>
      <c r="F55" s="59">
        <v>1737071750.628</v>
      </c>
      <c r="G55" s="58">
        <v>1.8676244571942995</v>
      </c>
    </row>
    <row r="56" spans="2:7" ht="30">
      <c r="B56" s="55">
        <v>9</v>
      </c>
      <c r="C56" s="10" t="s">
        <v>56</v>
      </c>
      <c r="D56" s="56" t="s">
        <v>26</v>
      </c>
      <c r="E56" s="61">
        <v>1</v>
      </c>
      <c r="F56" s="59">
        <v>1516516863</v>
      </c>
      <c r="G56" s="58">
        <v>1.6304933760291864</v>
      </c>
    </row>
    <row r="57" spans="2:7" ht="15">
      <c r="B57" s="55">
        <v>10</v>
      </c>
      <c r="C57" s="10" t="s">
        <v>60</v>
      </c>
      <c r="D57" s="56" t="s">
        <v>86</v>
      </c>
      <c r="E57" s="62">
        <v>0.3374</v>
      </c>
      <c r="F57" s="59">
        <v>751449182.4</v>
      </c>
      <c r="G57" s="58">
        <v>0.807925677728351</v>
      </c>
    </row>
    <row r="58" spans="2:7" ht="30">
      <c r="B58" s="55">
        <v>11</v>
      </c>
      <c r="C58" s="10" t="s">
        <v>58</v>
      </c>
      <c r="D58" s="56" t="s">
        <v>84</v>
      </c>
      <c r="E58" s="61">
        <v>0.2</v>
      </c>
      <c r="F58" s="59">
        <v>690186934.8</v>
      </c>
      <c r="G58" s="58">
        <v>0.742059157316003</v>
      </c>
    </row>
    <row r="59" ht="15">
      <c r="G59" s="35"/>
    </row>
    <row r="60" ht="15">
      <c r="B60" s="7" t="s">
        <v>8</v>
      </c>
    </row>
    <row r="61" ht="15">
      <c r="B61" t="s">
        <v>110</v>
      </c>
    </row>
  </sheetData>
  <sheetProtection/>
  <mergeCells count="18">
    <mergeCell ref="E46:E47"/>
    <mergeCell ref="F46:F47"/>
    <mergeCell ref="B2:F2"/>
    <mergeCell ref="G46:G47"/>
    <mergeCell ref="I6:I7"/>
    <mergeCell ref="B46:B47"/>
    <mergeCell ref="C46:C47"/>
    <mergeCell ref="D46:D47"/>
    <mergeCell ref="J6:J7"/>
    <mergeCell ref="B26:B27"/>
    <mergeCell ref="C26:C27"/>
    <mergeCell ref="D26:D27"/>
    <mergeCell ref="F26:F27"/>
    <mergeCell ref="B6:B7"/>
    <mergeCell ref="C6:C7"/>
    <mergeCell ref="D6:D7"/>
    <mergeCell ref="E6:F6"/>
    <mergeCell ref="G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8"/>
  <sheetViews>
    <sheetView zoomScale="90" zoomScaleNormal="90" zoomScalePageLayoutView="0" workbookViewId="0" topLeftCell="A1">
      <selection activeCell="C21" sqref="C21"/>
    </sheetView>
  </sheetViews>
  <sheetFormatPr defaultColWidth="9.140625" defaultRowHeight="15"/>
  <cols>
    <col min="3" max="3" width="29.00390625" style="0" customWidth="1"/>
    <col min="4" max="4" width="22.140625" style="0" customWidth="1"/>
    <col min="5" max="5" width="21.28125" style="0" customWidth="1"/>
  </cols>
  <sheetData>
    <row r="2" spans="2:6" ht="15">
      <c r="B2" s="75" t="s">
        <v>0</v>
      </c>
      <c r="C2" s="75"/>
      <c r="D2" s="75"/>
      <c r="E2" s="75"/>
      <c r="F2" s="75"/>
    </row>
    <row r="4" spans="2:7" ht="15">
      <c r="B4" s="27" t="s">
        <v>101</v>
      </c>
      <c r="G4" s="27" t="s">
        <v>93</v>
      </c>
    </row>
    <row r="6" spans="2:5" ht="15">
      <c r="B6" s="2"/>
      <c r="C6" s="2" t="s">
        <v>89</v>
      </c>
      <c r="D6" s="2" t="s">
        <v>52</v>
      </c>
      <c r="E6" s="2" t="s">
        <v>98</v>
      </c>
    </row>
    <row r="7" spans="2:5" ht="15">
      <c r="B7" s="2">
        <v>1</v>
      </c>
      <c r="C7" s="2" t="s">
        <v>90</v>
      </c>
      <c r="D7" s="65">
        <v>35447068131.628</v>
      </c>
      <c r="E7" s="31">
        <v>38.11115537082869</v>
      </c>
    </row>
    <row r="8" spans="2:6" ht="15">
      <c r="B8" s="2">
        <v>2</v>
      </c>
      <c r="C8" s="2" t="s">
        <v>79</v>
      </c>
      <c r="D8" s="66">
        <v>32316000000</v>
      </c>
      <c r="E8" s="64">
        <v>34.74476626361074</v>
      </c>
      <c r="F8" s="36"/>
    </row>
    <row r="9" spans="2:5" ht="15">
      <c r="B9" s="2">
        <v>3</v>
      </c>
      <c r="C9" s="2" t="s">
        <v>91</v>
      </c>
      <c r="D9" s="67">
        <v>751449182.4</v>
      </c>
      <c r="E9" s="64">
        <v>0.807925677728351</v>
      </c>
    </row>
    <row r="10" spans="2:5" ht="15">
      <c r="B10" s="2">
        <v>4</v>
      </c>
      <c r="C10" s="2" t="s">
        <v>58</v>
      </c>
      <c r="D10" s="67">
        <v>690186934.8</v>
      </c>
      <c r="E10" s="64">
        <v>0.742059157316003</v>
      </c>
    </row>
    <row r="11" spans="2:5" ht="15">
      <c r="B11" s="2">
        <v>5</v>
      </c>
      <c r="C11" s="2" t="s">
        <v>59</v>
      </c>
      <c r="D11" s="67">
        <v>2760747739.2</v>
      </c>
      <c r="E11" s="64">
        <v>2.9682366292640108</v>
      </c>
    </row>
    <row r="12" spans="2:5" ht="15">
      <c r="B12" s="2">
        <v>6</v>
      </c>
      <c r="C12" s="2" t="s">
        <v>92</v>
      </c>
      <c r="D12" s="66">
        <v>21044239758.972</v>
      </c>
      <c r="E12" s="64">
        <v>22.625856901252206</v>
      </c>
    </row>
    <row r="13" spans="2:5" ht="15">
      <c r="B13" s="2"/>
      <c r="C13" s="2" t="s">
        <v>7</v>
      </c>
      <c r="D13" s="39">
        <f>SUM(D7:D12)</f>
        <v>93009691747</v>
      </c>
      <c r="E13" s="39">
        <f>SUM(E7:E12)</f>
        <v>100</v>
      </c>
    </row>
    <row r="15" ht="15">
      <c r="B15" s="7" t="s">
        <v>8</v>
      </c>
    </row>
    <row r="16" ht="15">
      <c r="B16" t="s">
        <v>110</v>
      </c>
    </row>
    <row r="18" ht="15">
      <c r="B18" s="27" t="s">
        <v>100</v>
      </c>
    </row>
    <row r="20" spans="2:7" ht="15">
      <c r="B20" s="2"/>
      <c r="C20" s="2" t="s">
        <v>99</v>
      </c>
      <c r="D20" s="2" t="s">
        <v>52</v>
      </c>
      <c r="E20" s="2" t="s">
        <v>98</v>
      </c>
      <c r="G20" s="69" t="s">
        <v>103</v>
      </c>
    </row>
    <row r="21" spans="2:5" ht="15">
      <c r="B21" s="2">
        <v>1</v>
      </c>
      <c r="C21" s="2" t="s">
        <v>95</v>
      </c>
      <c r="D21" s="65">
        <v>35447068131.628</v>
      </c>
      <c r="E21" s="63">
        <v>38.11115537082869</v>
      </c>
    </row>
    <row r="22" spans="2:5" ht="15">
      <c r="B22" s="2">
        <v>2</v>
      </c>
      <c r="C22" s="2" t="s">
        <v>96</v>
      </c>
      <c r="D22" s="32">
        <v>3450934674</v>
      </c>
      <c r="E22" s="68">
        <v>3.710295786580014</v>
      </c>
    </row>
    <row r="23" spans="2:5" ht="15">
      <c r="B23" s="2">
        <v>3</v>
      </c>
      <c r="C23" s="2" t="s">
        <v>97</v>
      </c>
      <c r="D23" s="32">
        <v>33067449182.4</v>
      </c>
      <c r="E23" s="68">
        <v>35.55269194133909</v>
      </c>
    </row>
    <row r="24" ht="15">
      <c r="D24" s="34"/>
    </row>
    <row r="25" ht="15">
      <c r="B25" s="7" t="s">
        <v>8</v>
      </c>
    </row>
    <row r="26" ht="15">
      <c r="B26" t="s">
        <v>110</v>
      </c>
    </row>
    <row r="28" ht="15">
      <c r="B28" s="27" t="s">
        <v>102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0"/>
  <sheetViews>
    <sheetView tabSelected="1" zoomScale="90" zoomScaleNormal="90" zoomScalePageLayoutView="0" workbookViewId="0" topLeftCell="A1">
      <selection activeCell="F26" sqref="F26"/>
    </sheetView>
  </sheetViews>
  <sheetFormatPr defaultColWidth="9.140625" defaultRowHeight="15"/>
  <cols>
    <col min="3" max="3" width="42.7109375" style="0" customWidth="1"/>
    <col min="4" max="4" width="23.00390625" style="0" customWidth="1"/>
    <col min="5" max="5" width="18.28125" style="0" customWidth="1"/>
  </cols>
  <sheetData>
    <row r="2" spans="2:6" ht="15">
      <c r="B2" s="75" t="s">
        <v>0</v>
      </c>
      <c r="C2" s="75"/>
      <c r="D2" s="75"/>
      <c r="E2" s="75"/>
      <c r="F2" s="75"/>
    </row>
    <row r="4" spans="2:8" ht="15">
      <c r="B4" s="27" t="s">
        <v>107</v>
      </c>
      <c r="H4" s="27" t="s">
        <v>109</v>
      </c>
    </row>
    <row r="6" spans="2:5" ht="24.75" customHeight="1">
      <c r="B6" s="2"/>
      <c r="C6" s="2" t="s">
        <v>51</v>
      </c>
      <c r="D6" s="1" t="s">
        <v>52</v>
      </c>
      <c r="E6" s="1" t="s">
        <v>104</v>
      </c>
    </row>
    <row r="7" spans="2:5" ht="17.25" customHeight="1">
      <c r="B7" s="2">
        <v>1</v>
      </c>
      <c r="C7" s="28" t="s">
        <v>15</v>
      </c>
      <c r="D7" s="29">
        <v>3450934674</v>
      </c>
      <c r="E7" s="70">
        <f>D7/D18*100</f>
        <v>3.710295786580014</v>
      </c>
    </row>
    <row r="8" spans="2:5" ht="17.25" customHeight="1">
      <c r="B8" s="2">
        <v>2</v>
      </c>
      <c r="C8" s="28" t="s">
        <v>18</v>
      </c>
      <c r="D8" s="29">
        <v>11503786428</v>
      </c>
      <c r="E8" s="70">
        <f>D8/D18*100</f>
        <v>12.368373888703971</v>
      </c>
    </row>
    <row r="9" spans="2:5" ht="17.25" customHeight="1">
      <c r="B9" s="2">
        <v>3</v>
      </c>
      <c r="C9" s="28" t="s">
        <v>22</v>
      </c>
      <c r="D9" s="29">
        <v>2227176000</v>
      </c>
      <c r="E9" s="70">
        <f>D9/D18*100</f>
        <v>2.3945633601907264</v>
      </c>
    </row>
    <row r="10" spans="2:9" ht="17.25" customHeight="1">
      <c r="B10" s="2">
        <v>4</v>
      </c>
      <c r="C10" s="28" t="s">
        <v>26</v>
      </c>
      <c r="D10" s="29">
        <v>1516516863</v>
      </c>
      <c r="E10" s="70">
        <f>D10/D18*100</f>
        <v>1.6304933760291864</v>
      </c>
      <c r="I10" s="71"/>
    </row>
    <row r="11" spans="2:5" ht="17.25" customHeight="1">
      <c r="B11" s="2">
        <v>5</v>
      </c>
      <c r="C11" s="28" t="s">
        <v>29</v>
      </c>
      <c r="D11" s="29">
        <v>5562517674</v>
      </c>
      <c r="E11" s="70">
        <f>D11/D18*100</f>
        <v>5.980578549954626</v>
      </c>
    </row>
    <row r="12" spans="2:5" ht="17.25" customHeight="1">
      <c r="B12" s="2">
        <v>6</v>
      </c>
      <c r="C12" s="28" t="s">
        <v>32</v>
      </c>
      <c r="D12" s="33">
        <v>32316000000</v>
      </c>
      <c r="E12" s="6">
        <f>D12/D18*100</f>
        <v>34.74476626361074</v>
      </c>
    </row>
    <row r="13" spans="2:5" ht="17.25" customHeight="1">
      <c r="B13" s="2">
        <v>7</v>
      </c>
      <c r="C13" s="28" t="s">
        <v>35</v>
      </c>
      <c r="D13" s="29">
        <v>6740900000</v>
      </c>
      <c r="E13" s="70">
        <f>D13/D18*100</f>
        <v>7.24752428847548</v>
      </c>
    </row>
    <row r="14" spans="2:5" ht="17.25" customHeight="1">
      <c r="B14" s="2">
        <v>8</v>
      </c>
      <c r="C14" s="28" t="s">
        <v>38</v>
      </c>
      <c r="D14" s="29">
        <v>5711468814</v>
      </c>
      <c r="E14" s="70">
        <f>D14/D18*100</f>
        <v>6.140724376913357</v>
      </c>
    </row>
    <row r="15" spans="2:5" ht="17.25" customHeight="1">
      <c r="B15" s="2">
        <v>9</v>
      </c>
      <c r="C15" s="28" t="s">
        <v>41</v>
      </c>
      <c r="D15" s="29">
        <v>14178593030</v>
      </c>
      <c r="E15" s="70">
        <f>D15/D18*100</f>
        <v>15.24421032226174</v>
      </c>
    </row>
    <row r="16" spans="2:5" ht="17.25" customHeight="1">
      <c r="B16" s="2">
        <v>10</v>
      </c>
      <c r="C16" s="28" t="s">
        <v>44</v>
      </c>
      <c r="D16" s="29">
        <v>5917986000</v>
      </c>
      <c r="E16" s="70">
        <f>D16/D18*100</f>
        <v>6.362762728101271</v>
      </c>
    </row>
    <row r="17" spans="2:5" ht="17.25" customHeight="1">
      <c r="B17" s="2">
        <v>11</v>
      </c>
      <c r="C17" s="28" t="s">
        <v>46</v>
      </c>
      <c r="D17" s="29">
        <v>3883812264</v>
      </c>
      <c r="E17" s="70">
        <f>D17/D18*100</f>
        <v>4.175707059178886</v>
      </c>
    </row>
    <row r="18" spans="2:5" ht="15">
      <c r="B18" s="2"/>
      <c r="C18" s="2" t="s">
        <v>7</v>
      </c>
      <c r="D18" s="30">
        <f>SUM(D7:D17)</f>
        <v>93009691747</v>
      </c>
      <c r="E18" s="4">
        <f>SUM(E7:E17)</f>
        <v>100</v>
      </c>
    </row>
    <row r="20" ht="15">
      <c r="B20" s="7" t="s">
        <v>8</v>
      </c>
    </row>
    <row r="21" ht="15">
      <c r="B21" t="s">
        <v>110</v>
      </c>
    </row>
    <row r="23" ht="15">
      <c r="B23" s="27" t="s">
        <v>108</v>
      </c>
    </row>
    <row r="25" spans="2:4" ht="15">
      <c r="B25" s="2"/>
      <c r="C25" s="2" t="s">
        <v>105</v>
      </c>
      <c r="D25" s="2" t="s">
        <v>52</v>
      </c>
    </row>
    <row r="26" spans="2:4" ht="15">
      <c r="B26" s="2">
        <v>1</v>
      </c>
      <c r="C26" s="28" t="s">
        <v>26</v>
      </c>
      <c r="D26" s="37">
        <v>1516516863</v>
      </c>
    </row>
    <row r="27" spans="2:4" ht="15">
      <c r="B27" s="2">
        <v>2</v>
      </c>
      <c r="C27" s="28" t="s">
        <v>22</v>
      </c>
      <c r="D27" s="37">
        <v>2227176000</v>
      </c>
    </row>
    <row r="28" spans="2:4" ht="15">
      <c r="B28" s="2">
        <v>3</v>
      </c>
      <c r="C28" s="28" t="s">
        <v>15</v>
      </c>
      <c r="D28" s="37">
        <v>3450934674</v>
      </c>
    </row>
    <row r="29" spans="2:4" ht="15">
      <c r="B29" s="2">
        <v>4</v>
      </c>
      <c r="C29" s="28" t="s">
        <v>46</v>
      </c>
      <c r="D29" s="37">
        <v>3883812264</v>
      </c>
    </row>
    <row r="30" spans="2:4" ht="15">
      <c r="B30" s="2">
        <v>5</v>
      </c>
      <c r="C30" s="28" t="s">
        <v>29</v>
      </c>
      <c r="D30" s="37">
        <v>5562517674</v>
      </c>
    </row>
    <row r="31" spans="2:4" ht="15">
      <c r="B31" s="2">
        <v>6</v>
      </c>
      <c r="C31" s="28" t="s">
        <v>38</v>
      </c>
      <c r="D31" s="37">
        <v>5711468814</v>
      </c>
    </row>
    <row r="32" spans="2:4" ht="15">
      <c r="B32" s="2">
        <v>7</v>
      </c>
      <c r="C32" s="28" t="s">
        <v>44</v>
      </c>
      <c r="D32" s="37">
        <v>5917986000</v>
      </c>
    </row>
    <row r="33" spans="2:4" ht="15">
      <c r="B33" s="2">
        <v>8</v>
      </c>
      <c r="C33" s="28" t="s">
        <v>35</v>
      </c>
      <c r="D33" s="37">
        <v>6740900000</v>
      </c>
    </row>
    <row r="34" spans="2:4" ht="15">
      <c r="B34" s="2">
        <v>9</v>
      </c>
      <c r="C34" s="28" t="s">
        <v>18</v>
      </c>
      <c r="D34" s="37">
        <v>11503786428</v>
      </c>
    </row>
    <row r="35" spans="2:4" ht="15">
      <c r="B35" s="2">
        <v>10</v>
      </c>
      <c r="C35" s="28" t="s">
        <v>41</v>
      </c>
      <c r="D35" s="37">
        <v>14178593030</v>
      </c>
    </row>
    <row r="36" spans="2:4" ht="15">
      <c r="B36" s="2">
        <v>11</v>
      </c>
      <c r="C36" s="28" t="s">
        <v>32</v>
      </c>
      <c r="D36" s="33">
        <v>32316000000</v>
      </c>
    </row>
    <row r="37" spans="2:4" ht="15">
      <c r="B37" s="2"/>
      <c r="C37" s="28" t="s">
        <v>106</v>
      </c>
      <c r="D37" s="38">
        <f>SUM(D26:D36)</f>
        <v>93009691747</v>
      </c>
    </row>
    <row r="39" ht="15">
      <c r="B39" s="7" t="s">
        <v>8</v>
      </c>
    </row>
    <row r="40" ht="15">
      <c r="B40" t="s">
        <v>110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user</cp:lastModifiedBy>
  <dcterms:created xsi:type="dcterms:W3CDTF">2023-02-24T15:01:13Z</dcterms:created>
  <dcterms:modified xsi:type="dcterms:W3CDTF">2023-03-07T14:56:54Z</dcterms:modified>
  <cp:category/>
  <cp:version/>
  <cp:contentType/>
  <cp:contentStatus/>
</cp:coreProperties>
</file>