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455" firstSheet="5" activeTab="8"/>
  </bookViews>
  <sheets>
    <sheet name="kapaciteti i shkollave TR" sheetId="1" r:id="rId1"/>
    <sheet name="shkollat sipas tipologjive" sheetId="2" r:id="rId2"/>
    <sheet name="kosto ndertimi" sheetId="3" r:id="rId3"/>
    <sheet name="shpronesime" sheetId="4" r:id="rId4"/>
    <sheet name="kosto te tjera" sheetId="5" r:id="rId5"/>
    <sheet name="mobilim" sheetId="6" r:id="rId6"/>
    <sheet name="kosto direkte investimi" sheetId="7" r:id="rId7"/>
    <sheet name="Vlera e Pwrgjithshme e Projek" sheetId="8" r:id="rId8"/>
    <sheet name="Kosto pwr Metwr Katror Ndwrtim" sheetId="9" r:id="rId9"/>
    <sheet name="Sheet3" sheetId="10" r:id="rId10"/>
  </sheets>
  <definedNames/>
  <calcPr fullCalcOnLoad="1"/>
</workbook>
</file>

<file path=xl/sharedStrings.xml><?xml version="1.0" encoding="utf-8"?>
<sst xmlns="http://schemas.openxmlformats.org/spreadsheetml/2006/main" count="208" uniqueCount="144">
  <si>
    <t>Tipi 1</t>
  </si>
  <si>
    <t>Tipi 2</t>
  </si>
  <si>
    <t>Tipi 3</t>
  </si>
  <si>
    <t>Tipi 4</t>
  </si>
  <si>
    <t xml:space="preserve">      -</t>
  </si>
  <si>
    <t xml:space="preserve">        -</t>
  </si>
  <si>
    <t xml:space="preserve">                  -</t>
  </si>
  <si>
    <t>Tipi</t>
  </si>
  <si>
    <t>kosto ndërtimi për një shkollë</t>
  </si>
  <si>
    <t>Tot i sip. Ndërtimit</t>
  </si>
  <si>
    <t>Totali</t>
  </si>
  <si>
    <t>Nr i shkollave sipas tipit</t>
  </si>
  <si>
    <t>Nr klasash për shkolle</t>
  </si>
  <si>
    <t>Sip. Ndërtimin shkolla</t>
  </si>
  <si>
    <t>çmimi i ndërtimit të shkollave ALL/m2</t>
  </si>
  <si>
    <t xml:space="preserve">Kosto e përgjithshme e ndërtimit </t>
  </si>
  <si>
    <t>TOTALI</t>
  </si>
  <si>
    <t>Konvertuar ne EUR</t>
  </si>
  <si>
    <t>NR shkollash</t>
  </si>
  <si>
    <t>Kosto studim-projektim</t>
  </si>
  <si>
    <t>Kosto Kolaudimi</t>
  </si>
  <si>
    <t xml:space="preserve">Oponenca teknike </t>
  </si>
  <si>
    <t>Leje Mjedisore</t>
  </si>
  <si>
    <t>TOTAL</t>
  </si>
  <si>
    <t xml:space="preserve">Shuma </t>
  </si>
  <si>
    <t>-</t>
  </si>
  <si>
    <t>Nr shkollash</t>
  </si>
  <si>
    <t>Kosto mobilimi shkolla</t>
  </si>
  <si>
    <t xml:space="preserve">Kosto laboratori </t>
  </si>
  <si>
    <t>Kosto total</t>
  </si>
  <si>
    <t>Kostot e Projektimit</t>
  </si>
  <si>
    <t>- Oponenca teknike</t>
  </si>
  <si>
    <t xml:space="preserve">- Takse Infrastrukture </t>
  </si>
  <si>
    <t>- Leje mjedisore</t>
  </si>
  <si>
    <t>- Mbrojtje ndaj Zjarrit</t>
  </si>
  <si>
    <t xml:space="preserve"> - Kosto Supervizimi</t>
  </si>
  <si>
    <t xml:space="preserve"> - Kosto Kolaudimi</t>
  </si>
  <si>
    <t>- Investime IT&amp;T dhe Labs</t>
  </si>
  <si>
    <t>Tabela përmbledhëse e kostove totale për ndërtimin e shkollave</t>
  </si>
  <si>
    <t>TIPI</t>
  </si>
  <si>
    <t>Tabela e kostove të tjera të ndërtimit të shkollave</t>
  </si>
  <si>
    <t>Zjarrfikës</t>
  </si>
  <si>
    <t>Kosto mobilimi në total</t>
  </si>
  <si>
    <t>Total</t>
  </si>
  <si>
    <t>Shkollë e mesme</t>
  </si>
  <si>
    <t>Shkollë e mesme e bashkuar</t>
  </si>
  <si>
    <t>Lloji i shkollave</t>
  </si>
  <si>
    <t>Numri i shkollave</t>
  </si>
  <si>
    <t>Cikël i ulët</t>
  </si>
  <si>
    <t xml:space="preserve">Numri i studentëve </t>
  </si>
  <si>
    <t xml:space="preserve">Nr i shkollave </t>
  </si>
  <si>
    <t>Përshkrimi</t>
  </si>
  <si>
    <t>Shkollë e mesme e lartë për zonat urbane</t>
  </si>
  <si>
    <t>814 242 252</t>
  </si>
  <si>
    <t>5 406 768 353</t>
  </si>
  <si>
    <t>1 159 737 859</t>
  </si>
  <si>
    <t>1 431 011 748</t>
  </si>
  <si>
    <t xml:space="preserve">8 811 760 212  </t>
  </si>
  <si>
    <t xml:space="preserve">Kosto Direkte e Investimit pa TVSH </t>
  </si>
  <si>
    <t>99 829</t>
  </si>
  <si>
    <t>6 221 010 605</t>
  </si>
  <si>
    <t>123 794 213</t>
  </si>
  <si>
    <t>4 720 118 027</t>
  </si>
  <si>
    <t>3 703 980</t>
  </si>
  <si>
    <t>510 000</t>
  </si>
  <si>
    <t>850 000</t>
  </si>
  <si>
    <t>53 506 790</t>
  </si>
  <si>
    <t>1 907 078</t>
  </si>
  <si>
    <t>335 605 000</t>
  </si>
  <si>
    <t>166 773 267</t>
  </si>
  <si>
    <t xml:space="preserve">Vlera </t>
  </si>
  <si>
    <t>Totali I Kostove Direkte te Investimit</t>
  </si>
  <si>
    <t xml:space="preserve">Burimi: </t>
  </si>
  <si>
    <t>Nj. Admin.  05</t>
  </si>
  <si>
    <t>Nj. Admin.  07</t>
  </si>
  <si>
    <t>Nj. Admin.  08</t>
  </si>
  <si>
    <t>Nj. Admin.  09</t>
  </si>
  <si>
    <t>Nj. Admin.  11</t>
  </si>
  <si>
    <t>Nj. Admin.  Dajt</t>
  </si>
  <si>
    <t>Nj. Admin.  Farke</t>
  </si>
  <si>
    <t>Nj. Admin.  Kashar</t>
  </si>
  <si>
    <t>Tipi i Institucionit Arsimore sipas klasifikimeve</t>
  </si>
  <si>
    <t>Shkolla sipas Tipit</t>
  </si>
  <si>
    <t>Viti</t>
  </si>
  <si>
    <t>Viti 1</t>
  </si>
  <si>
    <t>Viti 2</t>
  </si>
  <si>
    <t>Viti 3</t>
  </si>
  <si>
    <t>Viti 4</t>
  </si>
  <si>
    <t>Viti 5</t>
  </si>
  <si>
    <t>Viti 6</t>
  </si>
  <si>
    <t>Viti 7</t>
  </si>
  <si>
    <t>Fitimi Vjetor (jokontraktori) pwr Partnerin e Koncensionit sipas viteve, Koncesioni Infrastruktura Arsimore. Marzh fitimi 6.28%</t>
  </si>
  <si>
    <t>Kosto Direkte e Investimit fillim periudhe ne Lekw</t>
  </si>
  <si>
    <t>Shlyerje Vjetore nw Lekw</t>
  </si>
  <si>
    <t>4 634 372 874</t>
  </si>
  <si>
    <t>3 861 977 395</t>
  </si>
  <si>
    <t>3 089 581 916</t>
  </si>
  <si>
    <t>2 317 186 437</t>
  </si>
  <si>
    <t>1 544 790 958</t>
  </si>
  <si>
    <t>772 395 479</t>
  </si>
  <si>
    <t>Vlera paguar pwr Marzh fitimi mbi Koston Direkte sipas viteve</t>
  </si>
  <si>
    <t>339 545 053</t>
  </si>
  <si>
    <t>291 038 616</t>
  </si>
  <si>
    <t>242 532 180</t>
  </si>
  <si>
    <t>194 025 744</t>
  </si>
  <si>
    <t>145 519 308</t>
  </si>
  <si>
    <t>97 012 872</t>
  </si>
  <si>
    <t>48 506 436</t>
  </si>
  <si>
    <t>Gjendja e Institucioneve Arsimore në Bashkinë e Tiranës Nëntor 2016</t>
  </si>
  <si>
    <t>9-vjeçare</t>
  </si>
  <si>
    <t xml:space="preserve">Burim: Studimi I Fizibilitetit , Koncension http://openprocurement.al/sq/concession/list </t>
  </si>
  <si>
    <t>Përshkrimi Kriter</t>
  </si>
  <si>
    <t xml:space="preserve">Shkollë arsim bazë për zonat rurale </t>
  </si>
  <si>
    <t>Shkollë me 20 klasa për parashkollorë dhe shkollorë dhe 4 klasa kopsht</t>
  </si>
  <si>
    <t>Shkollë 9-vjeçare me 30 klasa plus 6 klasa kopsht</t>
  </si>
  <si>
    <t>Shkolla që do të ndërtohen Projekti për Koncesion sipas kategorive / tipe</t>
  </si>
  <si>
    <t xml:space="preserve">Klasa kopshti për shkollë </t>
  </si>
  <si>
    <t xml:space="preserve">Sip. Ndërtimi kopsht </t>
  </si>
  <si>
    <t>çmimi i ndërtimit të kopshtit all/m2</t>
  </si>
  <si>
    <t xml:space="preserve">kosto ndërtimi për një kopsht </t>
  </si>
  <si>
    <t xml:space="preserve">Shkollë + kopsht </t>
  </si>
  <si>
    <t xml:space="preserve">Kosto për Institucione sipas tipit </t>
  </si>
  <si>
    <t>Kosto e përgjithshme vetëm e ndërtimit vetëm godina pa kosto të tjera të funksionimit dhe zhvillimit infrastrukturor</t>
  </si>
  <si>
    <t>Tabela për Shpronësim Troje dhe Pasuri të Patundshme, Vlera në lek dhe Sipërfaqe sipas Njësive Administrative</t>
  </si>
  <si>
    <t>Njësia Administrative ku wshtw shesh ndërtimi</t>
  </si>
  <si>
    <t>Vlera në Lekë për Shpronësim (troje dhe të mira të lidhura me truallin)</t>
  </si>
  <si>
    <t>Sipërfaqja terren për tu shpronësuar</t>
  </si>
  <si>
    <t>Sipërfaqe ndërtimi</t>
  </si>
  <si>
    <t>Kosto Mbikëqyrje</t>
  </si>
  <si>
    <t>Tabela përmbledhëse me kostot e mobilimit</t>
  </si>
  <si>
    <t>kosto mobilimi kopshte</t>
  </si>
  <si>
    <t>Tabela  përmbledhëse kostove totale direkte të investimit Shkolla Koncesion Bashkia Tiranë</t>
  </si>
  <si>
    <t>Kostot e Shpronësim Trualli dhe të Mirat e tij</t>
  </si>
  <si>
    <t xml:space="preserve"> - Ndërtim + instalime</t>
  </si>
  <si>
    <t xml:space="preserve"> - Mobiliet dhe Orendi</t>
  </si>
  <si>
    <t>Vlera në Lekë</t>
  </si>
  <si>
    <t>Kosto e Përgjithsme e Shpronësimit</t>
  </si>
  <si>
    <t>Kosto e Mirëmbajtjes pa TVSH</t>
  </si>
  <si>
    <t>Marzhi  Fitimit të Koncesionarit</t>
  </si>
  <si>
    <t>Totali Vlerë e Përgjithshme(1, 2, 3 dhe 4)</t>
  </si>
  <si>
    <t>Vlera e Pwrgjithshme e Projektit për Projektim, Financim, Ndërtim, Mobilim, Mirëmbajtje. Mbikëqyrje dhe Kolaudim 17 shkolla Bashkia Tiranë</t>
  </si>
  <si>
    <t>Sipërfaqe ndërtimi ne m2</t>
  </si>
  <si>
    <t>Vlera në Lekë për m2 sipërfaqe ndërtimi (jo shfrytëzimi) infrastukturë arsimore</t>
  </si>
  <si>
    <t>Vlera në Lekë për Metër Katrorë Sipërfaqe Ndërtimi Infrastrukturë Arsimore.  Projekti PPP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</si>
</sst>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ADCDD"/>
      </left>
      <right style="thin">
        <color rgb="FFDADCDD"/>
      </right>
      <top style="thin">
        <color rgb="FF9AC2E6"/>
      </top>
      <bottom style="thin">
        <color rgb="FFDADCDD"/>
      </bottom>
    </border>
    <border>
      <left style="thin">
        <color rgb="FFDADCDD"/>
      </left>
      <right style="thin">
        <color rgb="FFDADCDD"/>
      </right>
      <top style="thin">
        <color rgb="FFDADCDD"/>
      </top>
      <bottom style="thin">
        <color rgb="FFDADCDD"/>
      </bottom>
    </border>
    <border>
      <left style="thin">
        <color rgb="FFDADCDD"/>
      </left>
      <right style="thin">
        <color rgb="FFDADCDD"/>
      </right>
      <top style="thin">
        <color rgb="FFDADCDD"/>
      </top>
      <bottom style="thin">
        <color rgb="FF9AC2E6"/>
      </bottom>
    </border>
    <border>
      <left style="thin">
        <color rgb="FFDADCDD"/>
      </left>
      <right style="thin">
        <color rgb="FFDADCDD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0" fillId="0" borderId="10" xfId="0" applyFont="1" applyBorder="1" applyAlignment="1">
      <alignment horizontal="left" vertical="top"/>
    </xf>
    <xf numFmtId="164" fontId="40" fillId="0" borderId="10" xfId="42" applyNumberFormat="1" applyFont="1" applyBorder="1" applyAlignment="1">
      <alignment vertical="top"/>
    </xf>
    <xf numFmtId="0" fontId="40" fillId="0" borderId="11" xfId="0" applyFont="1" applyBorder="1" applyAlignment="1">
      <alignment horizontal="left" vertical="top"/>
    </xf>
    <xf numFmtId="164" fontId="40" fillId="0" borderId="11" xfId="42" applyNumberFormat="1" applyFont="1" applyBorder="1" applyAlignment="1">
      <alignment vertical="top"/>
    </xf>
    <xf numFmtId="0" fontId="40" fillId="0" borderId="12" xfId="0" applyFont="1" applyBorder="1" applyAlignment="1">
      <alignment horizontal="left" vertical="top"/>
    </xf>
    <xf numFmtId="164" fontId="40" fillId="0" borderId="12" xfId="42" applyNumberFormat="1" applyFont="1" applyBorder="1" applyAlignment="1">
      <alignment vertical="top"/>
    </xf>
    <xf numFmtId="0" fontId="40" fillId="0" borderId="0" xfId="0" applyFont="1" applyBorder="1" applyAlignment="1">
      <alignment horizontal="left" vertical="top"/>
    </xf>
    <xf numFmtId="164" fontId="40" fillId="0" borderId="0" xfId="42" applyNumberFormat="1" applyFont="1" applyBorder="1" applyAlignment="1">
      <alignment vertical="top"/>
    </xf>
    <xf numFmtId="0" fontId="38" fillId="0" borderId="0" xfId="0" applyFont="1" applyAlignment="1">
      <alignment/>
    </xf>
    <xf numFmtId="0" fontId="38" fillId="0" borderId="0" xfId="0" applyFont="1" applyAlignment="1">
      <alignment wrapText="1"/>
    </xf>
    <xf numFmtId="0" fontId="41" fillId="0" borderId="0" xfId="0" applyFont="1" applyFill="1" applyBorder="1" applyAlignment="1">
      <alignment horizontal="left" vertical="top"/>
    </xf>
    <xf numFmtId="164" fontId="38" fillId="0" borderId="0" xfId="42" applyNumberFormat="1" applyFont="1" applyAlignment="1">
      <alignment/>
    </xf>
    <xf numFmtId="164" fontId="42" fillId="0" borderId="0" xfId="42" applyNumberFormat="1" applyFont="1" applyAlignment="1">
      <alignment/>
    </xf>
    <xf numFmtId="0" fontId="0" fillId="0" borderId="0" xfId="0" applyAlignment="1">
      <alignment wrapText="1"/>
    </xf>
    <xf numFmtId="0" fontId="43" fillId="0" borderId="0" xfId="0" applyFont="1" applyFill="1" applyBorder="1" applyAlignment="1">
      <alignment horizontal="left" vertical="top"/>
    </xf>
    <xf numFmtId="164" fontId="40" fillId="0" borderId="13" xfId="42" applyNumberFormat="1" applyFont="1" applyBorder="1" applyAlignment="1">
      <alignment vertical="top"/>
    </xf>
    <xf numFmtId="164" fontId="40" fillId="0" borderId="10" xfId="42" applyNumberFormat="1" applyFont="1" applyBorder="1" applyAlignment="1">
      <alignment horizontal="left" vertical="top"/>
    </xf>
    <xf numFmtId="164" fontId="40" fillId="0" borderId="11" xfId="42" applyNumberFormat="1" applyFont="1" applyBorder="1" applyAlignment="1">
      <alignment horizontal="left" vertical="top"/>
    </xf>
    <xf numFmtId="164" fontId="40" fillId="0" borderId="12" xfId="42" applyNumberFormat="1" applyFont="1" applyBorder="1" applyAlignment="1">
      <alignment horizontal="left" vertical="top"/>
    </xf>
    <xf numFmtId="0" fontId="44" fillId="0" borderId="10" xfId="0" applyFont="1" applyBorder="1" applyAlignment="1">
      <alignment horizontal="left" vertical="top"/>
    </xf>
    <xf numFmtId="0" fontId="44" fillId="0" borderId="11" xfId="0" applyFont="1" applyBorder="1" applyAlignment="1">
      <alignment horizontal="left" vertical="top"/>
    </xf>
    <xf numFmtId="0" fontId="44" fillId="0" borderId="12" xfId="0" applyFont="1" applyBorder="1" applyAlignment="1">
      <alignment horizontal="left" vertical="top"/>
    </xf>
    <xf numFmtId="0" fontId="40" fillId="0" borderId="10" xfId="0" applyFont="1" applyBorder="1" applyAlignment="1">
      <alignment horizontal="left" vertical="top"/>
    </xf>
    <xf numFmtId="0" fontId="40" fillId="0" borderId="10" xfId="0" applyFont="1" applyBorder="1" applyAlignment="1">
      <alignment vertical="top"/>
    </xf>
    <xf numFmtId="0" fontId="40" fillId="0" borderId="11" xfId="0" applyFont="1" applyBorder="1" applyAlignment="1">
      <alignment horizontal="left" vertical="top"/>
    </xf>
    <xf numFmtId="0" fontId="40" fillId="0" borderId="11" xfId="0" applyFont="1" applyBorder="1" applyAlignment="1">
      <alignment vertical="top"/>
    </xf>
    <xf numFmtId="0" fontId="40" fillId="0" borderId="12" xfId="0" applyFont="1" applyBorder="1" applyAlignment="1">
      <alignment horizontal="left" vertical="top"/>
    </xf>
    <xf numFmtId="0" fontId="40" fillId="0" borderId="12" xfId="0" applyFont="1" applyBorder="1" applyAlignment="1">
      <alignment vertical="top"/>
    </xf>
    <xf numFmtId="0" fontId="41" fillId="0" borderId="0" xfId="0" applyFont="1" applyFill="1" applyBorder="1" applyAlignment="1">
      <alignment horizontal="left" vertical="top"/>
    </xf>
    <xf numFmtId="164" fontId="40" fillId="0" borderId="13" xfId="42" applyNumberFormat="1" applyFont="1" applyBorder="1" applyAlignment="1">
      <alignment horizontal="left" vertical="top"/>
    </xf>
    <xf numFmtId="164" fontId="41" fillId="0" borderId="13" xfId="42" applyNumberFormat="1" applyFont="1" applyBorder="1" applyAlignment="1">
      <alignment horizontal="left" vertical="top"/>
    </xf>
    <xf numFmtId="164" fontId="44" fillId="0" borderId="10" xfId="42" applyNumberFormat="1" applyFont="1" applyBorder="1" applyAlignment="1">
      <alignment horizontal="center" vertical="top"/>
    </xf>
    <xf numFmtId="164" fontId="44" fillId="0" borderId="11" xfId="42" applyNumberFormat="1" applyFont="1" applyBorder="1" applyAlignment="1">
      <alignment horizontal="center" vertical="top"/>
    </xf>
    <xf numFmtId="164" fontId="44" fillId="0" borderId="12" xfId="42" applyNumberFormat="1" applyFont="1" applyBorder="1" applyAlignment="1">
      <alignment horizontal="center" vertical="top"/>
    </xf>
    <xf numFmtId="164" fontId="38" fillId="0" borderId="0" xfId="0" applyNumberFormat="1" applyFont="1" applyAlignment="1">
      <alignment/>
    </xf>
    <xf numFmtId="0" fontId="44" fillId="0" borderId="14" xfId="0" applyFont="1" applyBorder="1" applyAlignment="1">
      <alignment horizontal="left" vertical="top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4" fillId="0" borderId="14" xfId="0" applyFont="1" applyBorder="1" applyAlignment="1">
      <alignment horizontal="left" vertical="top"/>
    </xf>
    <xf numFmtId="0" fontId="43" fillId="0" borderId="14" xfId="0" applyFont="1" applyBorder="1" applyAlignment="1">
      <alignment horizontal="center" vertical="top"/>
    </xf>
    <xf numFmtId="0" fontId="43" fillId="0" borderId="14" xfId="0" applyFont="1" applyBorder="1" applyAlignment="1">
      <alignment horizontal="left" vertical="top"/>
    </xf>
    <xf numFmtId="0" fontId="0" fillId="0" borderId="16" xfId="0" applyBorder="1" applyAlignment="1">
      <alignment horizontal="right"/>
    </xf>
    <xf numFmtId="0" fontId="38" fillId="0" borderId="16" xfId="0" applyFont="1" applyBorder="1" applyAlignment="1">
      <alignment/>
    </xf>
    <xf numFmtId="0" fontId="38" fillId="0" borderId="16" xfId="0" applyFont="1" applyBorder="1" applyAlignment="1">
      <alignment horizontal="right"/>
    </xf>
    <xf numFmtId="0" fontId="0" fillId="0" borderId="17" xfId="0" applyBorder="1" applyAlignment="1">
      <alignment/>
    </xf>
    <xf numFmtId="0" fontId="38" fillId="0" borderId="17" xfId="0" applyFont="1" applyBorder="1" applyAlignment="1">
      <alignment/>
    </xf>
    <xf numFmtId="0" fontId="0" fillId="0" borderId="16" xfId="0" applyBorder="1" applyAlignment="1">
      <alignment wrapText="1"/>
    </xf>
    <xf numFmtId="3" fontId="43" fillId="0" borderId="14" xfId="0" applyNumberFormat="1" applyFont="1" applyBorder="1" applyAlignment="1">
      <alignment horizontal="right" vertical="top"/>
    </xf>
    <xf numFmtId="3" fontId="44" fillId="0" borderId="14" xfId="0" applyNumberFormat="1" applyFont="1" applyBorder="1" applyAlignment="1">
      <alignment horizontal="right" vertical="top"/>
    </xf>
    <xf numFmtId="0" fontId="44" fillId="0" borderId="14" xfId="0" applyFont="1" applyBorder="1" applyAlignment="1">
      <alignment horizontal="right" vertical="top"/>
    </xf>
    <xf numFmtId="0" fontId="43" fillId="0" borderId="18" xfId="0" applyFont="1" applyFill="1" applyBorder="1" applyAlignment="1">
      <alignment horizontal="left" vertical="top"/>
    </xf>
    <xf numFmtId="0" fontId="43" fillId="0" borderId="19" xfId="0" applyFont="1" applyFill="1" applyBorder="1" applyAlignment="1">
      <alignment horizontal="left" vertical="top"/>
    </xf>
    <xf numFmtId="0" fontId="44" fillId="0" borderId="16" xfId="0" applyFont="1" applyFill="1" applyBorder="1" applyAlignment="1">
      <alignment horizontal="left" vertical="top"/>
    </xf>
    <xf numFmtId="164" fontId="44" fillId="0" borderId="16" xfId="42" applyNumberFormat="1" applyFont="1" applyFill="1" applyBorder="1" applyAlignment="1">
      <alignment horizontal="left" vertical="top"/>
    </xf>
    <xf numFmtId="164" fontId="44" fillId="0" borderId="17" xfId="42" applyNumberFormat="1" applyFont="1" applyFill="1" applyBorder="1" applyAlignment="1">
      <alignment horizontal="left" vertical="top"/>
    </xf>
    <xf numFmtId="0" fontId="38" fillId="0" borderId="20" xfId="0" applyFont="1" applyFill="1" applyBorder="1" applyAlignment="1">
      <alignment/>
    </xf>
    <xf numFmtId="164" fontId="38" fillId="0" borderId="20" xfId="42" applyNumberFormat="1" applyFont="1" applyFill="1" applyBorder="1" applyAlignment="1">
      <alignment/>
    </xf>
    <xf numFmtId="164" fontId="38" fillId="0" borderId="21" xfId="42" applyNumberFormat="1" applyFont="1" applyFill="1" applyBorder="1" applyAlignment="1">
      <alignment/>
    </xf>
    <xf numFmtId="0" fontId="21" fillId="0" borderId="22" xfId="0" applyFont="1" applyFill="1" applyBorder="1" applyAlignment="1">
      <alignment wrapText="1"/>
    </xf>
    <xf numFmtId="0" fontId="21" fillId="0" borderId="23" xfId="0" applyFont="1" applyFill="1" applyBorder="1" applyAlignment="1">
      <alignment wrapText="1"/>
    </xf>
    <xf numFmtId="0" fontId="21" fillId="0" borderId="24" xfId="0" applyFont="1" applyFill="1" applyBorder="1" applyAlignment="1">
      <alignment wrapText="1"/>
    </xf>
    <xf numFmtId="0" fontId="45" fillId="0" borderId="16" xfId="0" applyFont="1" applyBorder="1" applyAlignment="1">
      <alignment/>
    </xf>
    <xf numFmtId="0" fontId="46" fillId="0" borderId="16" xfId="0" applyFont="1" applyBorder="1" applyAlignment="1">
      <alignment wrapText="1"/>
    </xf>
    <xf numFmtId="0" fontId="47" fillId="0" borderId="16" xfId="0" applyFont="1" applyBorder="1" applyAlignment="1">
      <alignment/>
    </xf>
    <xf numFmtId="0" fontId="47" fillId="0" borderId="0" xfId="0" applyFont="1" applyAlignment="1">
      <alignment/>
    </xf>
    <xf numFmtId="0" fontId="47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4:N10" totalsRowShown="0">
  <autoFilter ref="A4:N10"/>
  <tableColumns count="14">
    <tableColumn id="1" name="Shkolla sipas Tipit"/>
    <tableColumn id="2" name="Nr i shkollave sipas tipit"/>
    <tableColumn id="3" name="Nr klasash për shkolle"/>
    <tableColumn id="4" name="Klasa kopshti për shkollë "/>
    <tableColumn id="5" name="Sip. Ndërtimin shkolla"/>
    <tableColumn id="6" name="Sip. Ndërtimi kopsht "/>
    <tableColumn id="7" name="Tot i sip. Ndërtimit"/>
    <tableColumn id="8" name="çmimi i ndërtimit të shkollave ALL/m2"/>
    <tableColumn id="9" name="çmimi i ndërtimit të kopshtit all/m2"/>
    <tableColumn id="10" name="kosto ndërtimi për një shkollë"/>
    <tableColumn id="11" name="kosto ndërtimi për një kopsht "/>
    <tableColumn id="12" name="Shkollë + kopsht "/>
    <tableColumn id="13" name="Kosto e përgjithshme e ndërtimit "/>
    <tableColumn id="14" name="Konvertuar ne EUR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5" name="Table16" displayName="Table16" ref="B14:F20" totalsRowShown="0">
  <autoFilter ref="B14:F20"/>
  <tableColumns count="5">
    <tableColumn id="1" name="Shkolla sipas Tipit"/>
    <tableColumn id="2" name="Nr i shkollave sipas tipit"/>
    <tableColumn id="12" name="Kosto për Institucione sipas tipit "/>
    <tableColumn id="13" name="Kosto e përgjithshme vetëm e ndërtimit vetëm godina pa kosto të tjera të funksionimit dhe zhvillimit infrastrukturor"/>
    <tableColumn id="14" name="Konvertuar ne EUR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" name="Table2" displayName="Table2" ref="B4:E18" totalsRowShown="0">
  <autoFilter ref="B4:E18"/>
  <tableColumns count="4">
    <tableColumn id="1" name="Njësia Administrative ku wshtw shesh ndërtimi"/>
    <tableColumn id="2" name="Tipi i Institucionit Arsimore sipas klasifikimeve"/>
    <tableColumn id="4" name="Vlera në Lekë për Shpronësim (troje dhe të mira të lidhura me truallin)"/>
    <tableColumn id="5" name="Sipërfaqja terren për tu shpronësuar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3" name="Table3" displayName="Table3" ref="A4:J9" totalsRowShown="0">
  <autoFilter ref="A4:J9"/>
  <tableColumns count="10">
    <tableColumn id="1" name="TIPI"/>
    <tableColumn id="2" name="NR shkollash"/>
    <tableColumn id="3" name="Sipërfaqe ndërtimi"/>
    <tableColumn id="4" name="Kosto studim-projektim"/>
    <tableColumn id="5" name="Kosto Mbikëqyrje"/>
    <tableColumn id="6" name="Kosto Kolaudimi"/>
    <tableColumn id="7" name="Oponenca teknike "/>
    <tableColumn id="8" name="Zjarrfikës"/>
    <tableColumn id="9" name="Leje Mjedisore"/>
    <tableColumn id="10" name="Shuma 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4" name="Table4" displayName="Table4" ref="A3:G8" totalsRowShown="0">
  <autoFilter ref="A3:G8"/>
  <tableColumns count="7">
    <tableColumn id="1" name="Tipi"/>
    <tableColumn id="2" name="Nr shkollash"/>
    <tableColumn id="3" name="Kosto mobilimi shkolla"/>
    <tableColumn id="4" name="kosto mobilimi kopshte"/>
    <tableColumn id="5" name="Kosto mobilimi në total"/>
    <tableColumn id="6" name="Kosto laboratori "/>
    <tableColumn id="7" name="Kosto total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B25" sqref="B25"/>
    </sheetView>
  </sheetViews>
  <sheetFormatPr defaultColWidth="9.140625" defaultRowHeight="15"/>
  <cols>
    <col min="1" max="1" width="27.00390625" style="0" customWidth="1"/>
    <col min="2" max="2" width="16.57421875" style="0" bestFit="1" customWidth="1"/>
    <col min="3" max="3" width="18.8515625" style="0" bestFit="1" customWidth="1"/>
  </cols>
  <sheetData>
    <row r="1" ht="15">
      <c r="A1" s="10" t="s">
        <v>108</v>
      </c>
    </row>
    <row r="5" spans="1:3" ht="15">
      <c r="A5" s="39" t="s">
        <v>46</v>
      </c>
      <c r="B5" s="39" t="s">
        <v>47</v>
      </c>
      <c r="C5" s="39" t="s">
        <v>49</v>
      </c>
    </row>
    <row r="6" spans="1:3" ht="15">
      <c r="A6" s="39" t="s">
        <v>48</v>
      </c>
      <c r="B6" s="65">
        <v>40</v>
      </c>
      <c r="C6" s="65">
        <v>795</v>
      </c>
    </row>
    <row r="7" spans="1:3" ht="15">
      <c r="A7" s="39" t="s">
        <v>109</v>
      </c>
      <c r="B7" s="65">
        <v>121</v>
      </c>
      <c r="C7" s="65">
        <v>56950</v>
      </c>
    </row>
    <row r="8" spans="1:3" ht="15">
      <c r="A8" s="39" t="s">
        <v>44</v>
      </c>
      <c r="B8" s="65">
        <v>17</v>
      </c>
      <c r="C8" s="65">
        <v>13963</v>
      </c>
    </row>
    <row r="9" spans="1:3" ht="15">
      <c r="A9" s="39" t="s">
        <v>45</v>
      </c>
      <c r="B9" s="65">
        <v>13</v>
      </c>
      <c r="C9" s="65">
        <v>4557</v>
      </c>
    </row>
    <row r="10" spans="1:2" ht="15">
      <c r="A10" s="39"/>
      <c r="B10" s="66"/>
    </row>
    <row r="11" spans="1:3" ht="15.75" thickBot="1">
      <c r="A11" s="39" t="s">
        <v>43</v>
      </c>
      <c r="B11" s="67">
        <f>SUM(B6:B9)</f>
        <v>191</v>
      </c>
      <c r="C11" s="38">
        <f>SUM(C6:C9)</f>
        <v>76265</v>
      </c>
    </row>
    <row r="12" ht="15.75" thickTop="1"/>
    <row r="13" ht="15">
      <c r="A13" t="s">
        <v>110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I12"/>
  <sheetViews>
    <sheetView zoomScalePageLayoutView="0" workbookViewId="0" topLeftCell="A1">
      <selection activeCell="B3" sqref="B3"/>
    </sheetView>
  </sheetViews>
  <sheetFormatPr defaultColWidth="9.140625" defaultRowHeight="15"/>
  <cols>
    <col min="3" max="4" width="31.8515625" style="0" customWidth="1"/>
    <col min="5" max="5" width="27.8515625" style="0" customWidth="1"/>
  </cols>
  <sheetData>
    <row r="3" ht="15">
      <c r="B3" t="s">
        <v>91</v>
      </c>
    </row>
    <row r="5" spans="2:9" ht="35.25" customHeight="1">
      <c r="B5" s="63" t="s">
        <v>83</v>
      </c>
      <c r="C5" s="64" t="s">
        <v>92</v>
      </c>
      <c r="D5" s="64" t="s">
        <v>93</v>
      </c>
      <c r="E5" s="64" t="s">
        <v>100</v>
      </c>
      <c r="F5" s="15"/>
      <c r="G5" s="15"/>
      <c r="H5" s="15"/>
      <c r="I5" s="15"/>
    </row>
    <row r="6" spans="2:5" ht="15">
      <c r="B6" s="39" t="s">
        <v>84</v>
      </c>
      <c r="C6" s="43" t="s">
        <v>54</v>
      </c>
      <c r="D6" s="43" t="s">
        <v>99</v>
      </c>
      <c r="E6" s="43" t="s">
        <v>101</v>
      </c>
    </row>
    <row r="7" spans="2:5" ht="15">
      <c r="B7" s="39" t="s">
        <v>85</v>
      </c>
      <c r="C7" s="43" t="s">
        <v>94</v>
      </c>
      <c r="D7" s="43" t="s">
        <v>99</v>
      </c>
      <c r="E7" s="43" t="s">
        <v>102</v>
      </c>
    </row>
    <row r="8" spans="2:5" ht="15">
      <c r="B8" s="39" t="s">
        <v>86</v>
      </c>
      <c r="C8" s="43" t="s">
        <v>95</v>
      </c>
      <c r="D8" s="43" t="s">
        <v>99</v>
      </c>
      <c r="E8" s="43" t="s">
        <v>103</v>
      </c>
    </row>
    <row r="9" spans="2:5" ht="15">
      <c r="B9" s="39" t="s">
        <v>87</v>
      </c>
      <c r="C9" s="43" t="s">
        <v>96</v>
      </c>
      <c r="D9" s="43" t="s">
        <v>99</v>
      </c>
      <c r="E9" s="43" t="s">
        <v>104</v>
      </c>
    </row>
    <row r="10" spans="2:5" ht="15">
      <c r="B10" s="39" t="s">
        <v>88</v>
      </c>
      <c r="C10" s="43" t="s">
        <v>97</v>
      </c>
      <c r="D10" s="43" t="s">
        <v>99</v>
      </c>
      <c r="E10" s="43" t="s">
        <v>105</v>
      </c>
    </row>
    <row r="11" spans="2:5" ht="15">
      <c r="B11" s="39" t="s">
        <v>89</v>
      </c>
      <c r="C11" s="43" t="s">
        <v>98</v>
      </c>
      <c r="D11" s="43" t="s">
        <v>99</v>
      </c>
      <c r="E11" s="43" t="s">
        <v>106</v>
      </c>
    </row>
    <row r="12" spans="2:5" ht="15">
      <c r="B12" s="39" t="s">
        <v>90</v>
      </c>
      <c r="C12" s="43" t="s">
        <v>99</v>
      </c>
      <c r="D12" s="43" t="s">
        <v>99</v>
      </c>
      <c r="E12" s="43" t="s">
        <v>107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E19" sqref="E19"/>
    </sheetView>
  </sheetViews>
  <sheetFormatPr defaultColWidth="9.140625" defaultRowHeight="15"/>
  <cols>
    <col min="2" max="2" width="13.57421875" style="0" bestFit="1" customWidth="1"/>
    <col min="3" max="3" width="64.28125" style="0" customWidth="1"/>
  </cols>
  <sheetData>
    <row r="1" ht="15">
      <c r="A1" t="s">
        <v>115</v>
      </c>
    </row>
    <row r="5" spans="1:3" ht="15">
      <c r="A5" s="39" t="s">
        <v>39</v>
      </c>
      <c r="B5" s="39" t="s">
        <v>50</v>
      </c>
      <c r="C5" s="39" t="s">
        <v>111</v>
      </c>
    </row>
    <row r="6" spans="1:3" ht="15">
      <c r="A6" s="39" t="s">
        <v>0</v>
      </c>
      <c r="B6" s="39">
        <v>2</v>
      </c>
      <c r="C6" s="39" t="s">
        <v>113</v>
      </c>
    </row>
    <row r="7" spans="1:3" ht="15">
      <c r="A7" s="39" t="s">
        <v>1</v>
      </c>
      <c r="B7" s="39">
        <v>7</v>
      </c>
      <c r="C7" s="39" t="s">
        <v>114</v>
      </c>
    </row>
    <row r="8" spans="1:3" ht="15">
      <c r="A8" s="39" t="s">
        <v>2</v>
      </c>
      <c r="B8" s="39">
        <v>1</v>
      </c>
      <c r="C8" s="39" t="s">
        <v>112</v>
      </c>
    </row>
    <row r="9" spans="1:3" ht="15">
      <c r="A9" s="39" t="s">
        <v>3</v>
      </c>
      <c r="B9" s="39">
        <v>7</v>
      </c>
      <c r="C9" s="39" t="s">
        <v>52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3">
      <selection activeCell="E14" sqref="E14"/>
    </sheetView>
  </sheetViews>
  <sheetFormatPr defaultColWidth="9.140625" defaultRowHeight="15"/>
  <cols>
    <col min="1" max="1" width="9.140625" style="1" customWidth="1"/>
    <col min="2" max="2" width="16.140625" style="1" customWidth="1"/>
    <col min="3" max="3" width="14.421875" style="1" customWidth="1"/>
    <col min="4" max="4" width="15.421875" style="1" customWidth="1"/>
    <col min="5" max="5" width="25.7109375" style="1" customWidth="1"/>
    <col min="6" max="6" width="12.00390625" style="1" customWidth="1"/>
    <col min="7" max="7" width="13.00390625" style="1" customWidth="1"/>
    <col min="8" max="8" width="15.00390625" style="1" customWidth="1"/>
    <col min="9" max="9" width="11.7109375" style="1" customWidth="1"/>
    <col min="10" max="10" width="12.57421875" style="1" customWidth="1"/>
    <col min="11" max="11" width="12.28125" style="1" customWidth="1"/>
    <col min="12" max="12" width="15.421875" style="1" customWidth="1"/>
    <col min="13" max="13" width="20.7109375" style="1" customWidth="1"/>
    <col min="14" max="14" width="11.57421875" style="1" bestFit="1" customWidth="1"/>
    <col min="15" max="16384" width="9.140625" style="1" customWidth="1"/>
  </cols>
  <sheetData>
    <row r="1" ht="15">
      <c r="A1" s="1" t="s">
        <v>38</v>
      </c>
    </row>
    <row r="4" spans="1:14" ht="60">
      <c r="A4" s="11" t="s">
        <v>82</v>
      </c>
      <c r="B4" s="11" t="s">
        <v>11</v>
      </c>
      <c r="C4" s="11" t="s">
        <v>12</v>
      </c>
      <c r="D4" s="11" t="s">
        <v>116</v>
      </c>
      <c r="E4" s="11" t="s">
        <v>13</v>
      </c>
      <c r="F4" s="11" t="s">
        <v>117</v>
      </c>
      <c r="G4" s="11" t="s">
        <v>9</v>
      </c>
      <c r="H4" s="11" t="s">
        <v>14</v>
      </c>
      <c r="I4" s="11" t="s">
        <v>118</v>
      </c>
      <c r="J4" s="11" t="s">
        <v>8</v>
      </c>
      <c r="K4" s="11" t="s">
        <v>119</v>
      </c>
      <c r="L4" s="11" t="s">
        <v>120</v>
      </c>
      <c r="M4" s="11" t="s">
        <v>15</v>
      </c>
      <c r="N4" s="11" t="s">
        <v>17</v>
      </c>
    </row>
    <row r="5" spans="1:14" ht="15">
      <c r="A5" s="2" t="s">
        <v>0</v>
      </c>
      <c r="B5" s="3">
        <v>2</v>
      </c>
      <c r="C5" s="3">
        <v>20</v>
      </c>
      <c r="D5" s="3">
        <v>4</v>
      </c>
      <c r="E5" s="3">
        <v>9876</v>
      </c>
      <c r="F5" s="3">
        <v>1748</v>
      </c>
      <c r="G5" s="3">
        <v>11624</v>
      </c>
      <c r="H5" s="3">
        <v>46332</v>
      </c>
      <c r="I5" s="3">
        <v>54381</v>
      </c>
      <c r="J5" s="3">
        <v>228785770</v>
      </c>
      <c r="K5" s="3">
        <v>47528848</v>
      </c>
      <c r="L5" s="3">
        <v>276314618</v>
      </c>
      <c r="M5" s="3">
        <v>552629237</v>
      </c>
      <c r="N5" s="17">
        <f>'kosto ndertimi'!$M5/136</f>
        <v>4063450.2720588236</v>
      </c>
    </row>
    <row r="6" spans="1:14" ht="15">
      <c r="A6" s="4" t="s">
        <v>1</v>
      </c>
      <c r="B6" s="5">
        <v>7</v>
      </c>
      <c r="C6" s="5">
        <v>30</v>
      </c>
      <c r="D6" s="5">
        <v>6</v>
      </c>
      <c r="E6" s="5">
        <v>46116</v>
      </c>
      <c r="F6" s="5">
        <v>9170</v>
      </c>
      <c r="G6" s="5">
        <v>55286</v>
      </c>
      <c r="H6" s="5">
        <v>46332</v>
      </c>
      <c r="I6" s="3">
        <v>54381</v>
      </c>
      <c r="J6" s="5">
        <v>305233020</v>
      </c>
      <c r="K6" s="5">
        <v>71238892</v>
      </c>
      <c r="L6" s="5">
        <v>376471912</v>
      </c>
      <c r="M6" s="5">
        <v>2635303382</v>
      </c>
      <c r="N6" s="17">
        <f>'kosto ndertimi'!$M6/136</f>
        <v>19377230.75</v>
      </c>
    </row>
    <row r="7" spans="1:14" ht="15">
      <c r="A7" s="4" t="s">
        <v>2</v>
      </c>
      <c r="B7" s="5">
        <v>1</v>
      </c>
      <c r="C7" s="5">
        <v>20</v>
      </c>
      <c r="D7" s="5">
        <v>4</v>
      </c>
      <c r="E7" s="5">
        <v>4041</v>
      </c>
      <c r="F7" s="5">
        <v>874</v>
      </c>
      <c r="G7" s="5">
        <v>4915</v>
      </c>
      <c r="H7" s="5">
        <v>46332</v>
      </c>
      <c r="I7" s="3">
        <v>54381</v>
      </c>
      <c r="J7" s="5">
        <v>187207732</v>
      </c>
      <c r="K7" s="5">
        <v>47528848</v>
      </c>
      <c r="L7" s="5">
        <v>234736581</v>
      </c>
      <c r="M7" s="5">
        <v>234736581</v>
      </c>
      <c r="N7" s="17">
        <f>'kosto ndertimi'!$M7/136</f>
        <v>1726004.2720588236</v>
      </c>
    </row>
    <row r="8" spans="1:14" ht="15">
      <c r="A8" s="6" t="s">
        <v>3</v>
      </c>
      <c r="B8" s="7">
        <v>7</v>
      </c>
      <c r="C8" s="7">
        <v>21</v>
      </c>
      <c r="D8" s="7" t="s">
        <v>4</v>
      </c>
      <c r="E8" s="7">
        <v>28004</v>
      </c>
      <c r="F8" s="7" t="s">
        <v>5</v>
      </c>
      <c r="G8" s="7">
        <v>28004</v>
      </c>
      <c r="H8" s="7">
        <v>46332</v>
      </c>
      <c r="I8" s="3">
        <v>54381</v>
      </c>
      <c r="J8" s="7">
        <v>185349833</v>
      </c>
      <c r="K8" s="7" t="s">
        <v>6</v>
      </c>
      <c r="L8" s="7">
        <v>185349833</v>
      </c>
      <c r="M8" s="7">
        <v>1297448828</v>
      </c>
      <c r="N8" s="17">
        <f>'kosto ndertimi'!$M8/136</f>
        <v>9540064.911764706</v>
      </c>
    </row>
    <row r="9" spans="1:14" ht="15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7">
        <f>'kosto ndertimi'!$M9/136</f>
        <v>0</v>
      </c>
    </row>
    <row r="10" spans="1:14" s="10" customFormat="1" ht="15">
      <c r="A10" s="12" t="s">
        <v>10</v>
      </c>
      <c r="B10" s="13">
        <f>SUM(B5:B8)</f>
        <v>17</v>
      </c>
      <c r="C10" s="13">
        <f aca="true" t="shared" si="0" ref="C10:M10">SUM(C5:C8)</f>
        <v>91</v>
      </c>
      <c r="D10" s="13">
        <f t="shared" si="0"/>
        <v>14</v>
      </c>
      <c r="E10" s="13">
        <f t="shared" si="0"/>
        <v>88037</v>
      </c>
      <c r="F10" s="13">
        <f t="shared" si="0"/>
        <v>11792</v>
      </c>
      <c r="G10" s="13">
        <f t="shared" si="0"/>
        <v>99829</v>
      </c>
      <c r="H10" s="13">
        <f t="shared" si="0"/>
        <v>185328</v>
      </c>
      <c r="I10" s="13">
        <f t="shared" si="0"/>
        <v>217524</v>
      </c>
      <c r="J10" s="13">
        <f t="shared" si="0"/>
        <v>906576355</v>
      </c>
      <c r="K10" s="13">
        <f t="shared" si="0"/>
        <v>166296588</v>
      </c>
      <c r="L10" s="13">
        <f t="shared" si="0"/>
        <v>1072872944</v>
      </c>
      <c r="M10" s="14">
        <f t="shared" si="0"/>
        <v>4720118028</v>
      </c>
      <c r="N10" s="17">
        <f>'kosto ndertimi'!$M10/136</f>
        <v>34706750.205882356</v>
      </c>
    </row>
    <row r="14" spans="2:6" ht="75">
      <c r="B14" s="11" t="s">
        <v>82</v>
      </c>
      <c r="C14" s="11" t="s">
        <v>11</v>
      </c>
      <c r="D14" s="11" t="s">
        <v>121</v>
      </c>
      <c r="E14" s="11" t="s">
        <v>122</v>
      </c>
      <c r="F14" s="11" t="s">
        <v>17</v>
      </c>
    </row>
    <row r="15" spans="2:6" ht="15">
      <c r="B15" s="2" t="s">
        <v>0</v>
      </c>
      <c r="C15" s="3">
        <v>2</v>
      </c>
      <c r="D15" s="3">
        <v>276314618</v>
      </c>
      <c r="E15" s="3">
        <v>552629237</v>
      </c>
      <c r="F15" s="17">
        <f>'kosto ndertimi'!$E15/136</f>
        <v>4063450.2720588236</v>
      </c>
    </row>
    <row r="16" spans="2:6" ht="15">
      <c r="B16" s="4" t="s">
        <v>1</v>
      </c>
      <c r="C16" s="5">
        <v>7</v>
      </c>
      <c r="D16" s="5">
        <v>376471912</v>
      </c>
      <c r="E16" s="5">
        <v>2635303382</v>
      </c>
      <c r="F16" s="17">
        <f>'kosto ndertimi'!$E16/136</f>
        <v>19377230.75</v>
      </c>
    </row>
    <row r="17" spans="2:6" ht="15">
      <c r="B17" s="4" t="s">
        <v>2</v>
      </c>
      <c r="C17" s="5">
        <v>1</v>
      </c>
      <c r="D17" s="5">
        <v>234736581</v>
      </c>
      <c r="E17" s="5">
        <v>234736581</v>
      </c>
      <c r="F17" s="17">
        <f>'kosto ndertimi'!$E17/136</f>
        <v>1726004.2720588236</v>
      </c>
    </row>
    <row r="18" spans="2:6" ht="15">
      <c r="B18" s="6" t="s">
        <v>3</v>
      </c>
      <c r="C18" s="7">
        <v>7</v>
      </c>
      <c r="D18" s="7">
        <v>185349833</v>
      </c>
      <c r="E18" s="7">
        <v>1297448828</v>
      </c>
      <c r="F18" s="17">
        <f>'kosto ndertimi'!$E18/136</f>
        <v>9540064.911764706</v>
      </c>
    </row>
    <row r="19" spans="2:6" ht="15">
      <c r="B19" s="8"/>
      <c r="C19" s="9"/>
      <c r="D19" s="9"/>
      <c r="E19" s="9"/>
      <c r="F19" s="17">
        <f>'kosto ndertimi'!$E19/136</f>
        <v>0</v>
      </c>
    </row>
    <row r="20" spans="2:6" ht="15">
      <c r="B20" s="12" t="s">
        <v>10</v>
      </c>
      <c r="C20" s="13">
        <f>SUM(C15:C18)</f>
        <v>17</v>
      </c>
      <c r="D20" s="13">
        <f>SUM(D15:D18)</f>
        <v>1072872944</v>
      </c>
      <c r="E20" s="14">
        <f>SUM(E15:E18)</f>
        <v>4720118028</v>
      </c>
      <c r="F20" s="17">
        <f>'kosto ndertimi'!$E20/136</f>
        <v>34706750.205882356</v>
      </c>
    </row>
  </sheetData>
  <sheetProtection/>
  <printOptions/>
  <pageMargins left="0.7" right="0.7" top="0.75" bottom="0.75" header="0.3" footer="0.3"/>
  <pageSetup horizontalDpi="600" verticalDpi="600" orientation="portrait" r:id="rId3"/>
  <tableParts>
    <tablePart r:id="rId1"/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B2:E18"/>
  <sheetViews>
    <sheetView zoomScalePageLayoutView="0" workbookViewId="0" topLeftCell="A1">
      <selection activeCell="B12" sqref="B12"/>
    </sheetView>
  </sheetViews>
  <sheetFormatPr defaultColWidth="9.140625" defaultRowHeight="15"/>
  <cols>
    <col min="2" max="2" width="28.00390625" style="0" customWidth="1"/>
    <col min="4" max="4" width="23.8515625" style="0" customWidth="1"/>
    <col min="5" max="5" width="23.28125" style="0" customWidth="1"/>
    <col min="6" max="6" width="27.140625" style="0" customWidth="1"/>
    <col min="7" max="7" width="20.57421875" style="0" customWidth="1"/>
  </cols>
  <sheetData>
    <row r="2" ht="15">
      <c r="B2" t="s">
        <v>123</v>
      </c>
    </row>
    <row r="4" spans="2:5" ht="29.25" customHeight="1">
      <c r="B4" s="60" t="s">
        <v>124</v>
      </c>
      <c r="C4" s="61" t="s">
        <v>81</v>
      </c>
      <c r="D4" s="61" t="s">
        <v>125</v>
      </c>
      <c r="E4" s="62" t="s">
        <v>126</v>
      </c>
    </row>
    <row r="5" spans="2:5" ht="15">
      <c r="B5" s="53" t="s">
        <v>73</v>
      </c>
      <c r="C5" s="54" t="s">
        <v>1</v>
      </c>
      <c r="D5" s="55">
        <v>218519847</v>
      </c>
      <c r="E5" s="56">
        <v>3263</v>
      </c>
    </row>
    <row r="6" spans="2:5" ht="15">
      <c r="B6" s="53" t="s">
        <v>74</v>
      </c>
      <c r="C6" s="54" t="s">
        <v>3</v>
      </c>
      <c r="D6" s="55">
        <v>261101406</v>
      </c>
      <c r="E6" s="56">
        <v>8482</v>
      </c>
    </row>
    <row r="7" spans="2:5" ht="15">
      <c r="B7" s="53" t="s">
        <v>75</v>
      </c>
      <c r="C7" s="54" t="s">
        <v>0</v>
      </c>
      <c r="D7" s="55">
        <v>150790</v>
      </c>
      <c r="E7" s="56">
        <v>5</v>
      </c>
    </row>
    <row r="8" spans="2:5" ht="15">
      <c r="B8" s="53" t="s">
        <v>75</v>
      </c>
      <c r="C8" s="54" t="s">
        <v>3</v>
      </c>
      <c r="D8" s="55">
        <v>150790</v>
      </c>
      <c r="E8" s="56">
        <v>5</v>
      </c>
    </row>
    <row r="9" spans="2:5" ht="15">
      <c r="B9" s="53" t="s">
        <v>76</v>
      </c>
      <c r="C9" s="54" t="s">
        <v>0</v>
      </c>
      <c r="D9" s="55">
        <v>23404716</v>
      </c>
      <c r="E9" s="56">
        <v>687</v>
      </c>
    </row>
    <row r="10" spans="2:5" ht="15">
      <c r="B10" s="53" t="s">
        <v>76</v>
      </c>
      <c r="C10" s="54" t="s">
        <v>3</v>
      </c>
      <c r="D10" s="55">
        <v>23404716</v>
      </c>
      <c r="E10" s="56">
        <v>687</v>
      </c>
    </row>
    <row r="11" spans="2:5" ht="15">
      <c r="B11" s="53" t="s">
        <v>77</v>
      </c>
      <c r="C11" s="54" t="s">
        <v>1</v>
      </c>
      <c r="D11" s="55">
        <v>103053248</v>
      </c>
      <c r="E11" s="56">
        <v>4484</v>
      </c>
    </row>
    <row r="12" spans="2:5" ht="15">
      <c r="B12" s="53" t="s">
        <v>77</v>
      </c>
      <c r="C12" s="54" t="s">
        <v>3</v>
      </c>
      <c r="D12" s="55">
        <v>103053248</v>
      </c>
      <c r="E12" s="56">
        <v>4484</v>
      </c>
    </row>
    <row r="13" spans="2:5" ht="15">
      <c r="B13" s="53" t="s">
        <v>78</v>
      </c>
      <c r="C13" s="54" t="s">
        <v>3</v>
      </c>
      <c r="D13" s="55">
        <v>53044000</v>
      </c>
      <c r="E13" s="56">
        <v>14900</v>
      </c>
    </row>
    <row r="14" spans="2:5" ht="15">
      <c r="B14" s="53" t="s">
        <v>79</v>
      </c>
      <c r="C14" s="54" t="s">
        <v>2</v>
      </c>
      <c r="D14" s="55">
        <v>3368064</v>
      </c>
      <c r="E14" s="56">
        <v>7518</v>
      </c>
    </row>
    <row r="15" spans="2:5" ht="15">
      <c r="B15" s="53" t="s">
        <v>80</v>
      </c>
      <c r="C15" s="54" t="s">
        <v>1</v>
      </c>
      <c r="D15" s="55">
        <v>20913060</v>
      </c>
      <c r="E15" s="56">
        <v>4930</v>
      </c>
    </row>
    <row r="16" spans="2:5" ht="15">
      <c r="B16" s="53" t="s">
        <v>80</v>
      </c>
      <c r="C16" s="54" t="s">
        <v>1</v>
      </c>
      <c r="D16" s="55">
        <v>2039184</v>
      </c>
      <c r="E16" s="56">
        <v>4552</v>
      </c>
    </row>
    <row r="17" spans="2:5" ht="15">
      <c r="B17" s="53" t="s">
        <v>80</v>
      </c>
      <c r="C17" s="54" t="s">
        <v>3</v>
      </c>
      <c r="D17" s="55">
        <v>2039184</v>
      </c>
      <c r="E17" s="56">
        <v>4552</v>
      </c>
    </row>
    <row r="18" spans="2:5" ht="15">
      <c r="B18" s="52" t="s">
        <v>16</v>
      </c>
      <c r="C18" s="57"/>
      <c r="D18" s="58">
        <f>SUM(D5:D17)</f>
        <v>814242253</v>
      </c>
      <c r="E18" s="59">
        <f>SUM(E5:E17)</f>
        <v>58549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1.00390625" style="0" customWidth="1"/>
    <col min="2" max="2" width="14.421875" style="0" customWidth="1"/>
    <col min="3" max="3" width="19.8515625" style="0" customWidth="1"/>
    <col min="4" max="4" width="24.140625" style="0" customWidth="1"/>
    <col min="5" max="5" width="17.7109375" style="0" customWidth="1"/>
    <col min="6" max="6" width="17.57421875" style="0" customWidth="1"/>
    <col min="7" max="7" width="19.7109375" style="0" customWidth="1"/>
    <col min="8" max="8" width="11.8515625" style="0" customWidth="1"/>
    <col min="9" max="9" width="16.421875" style="0" customWidth="1"/>
    <col min="10" max="10" width="12.57421875" style="0" bestFit="1" customWidth="1"/>
  </cols>
  <sheetData>
    <row r="1" ht="15">
      <c r="A1" t="s">
        <v>40</v>
      </c>
    </row>
    <row r="4" spans="1:10" ht="15">
      <c r="A4" s="1" t="s">
        <v>39</v>
      </c>
      <c r="B4" s="1" t="s">
        <v>18</v>
      </c>
      <c r="C4" t="s">
        <v>127</v>
      </c>
      <c r="D4" s="1" t="s">
        <v>19</v>
      </c>
      <c r="E4" t="s">
        <v>128</v>
      </c>
      <c r="F4" s="1" t="s">
        <v>20</v>
      </c>
      <c r="G4" s="1" t="s">
        <v>21</v>
      </c>
      <c r="H4" s="1" t="s">
        <v>41</v>
      </c>
      <c r="I4" s="1" t="s">
        <v>22</v>
      </c>
      <c r="J4" s="1" t="s">
        <v>24</v>
      </c>
    </row>
    <row r="5" spans="1:10" ht="15">
      <c r="A5" s="24" t="s">
        <v>0</v>
      </c>
      <c r="B5" s="25">
        <v>2</v>
      </c>
      <c r="C5" s="18">
        <v>11624</v>
      </c>
      <c r="D5" s="18">
        <v>8962254</v>
      </c>
      <c r="E5" s="18">
        <v>6281842</v>
      </c>
      <c r="F5" s="18">
        <v>221052</v>
      </c>
      <c r="G5" s="18">
        <v>446366</v>
      </c>
      <c r="H5" s="18">
        <v>100000</v>
      </c>
      <c r="I5" s="18">
        <v>60000</v>
      </c>
      <c r="J5" s="31">
        <f>'kosto te tjera'!$D5+'kosto te tjera'!$E5+'kosto te tjera'!$F5+'kosto te tjera'!$G5+'kosto te tjera'!$H5+'kosto te tjera'!$I5</f>
        <v>16071514</v>
      </c>
    </row>
    <row r="6" spans="1:10" ht="15">
      <c r="A6" s="26" t="s">
        <v>1</v>
      </c>
      <c r="B6" s="27">
        <v>7</v>
      </c>
      <c r="C6" s="19">
        <v>55286</v>
      </c>
      <c r="D6" s="19">
        <v>70772689</v>
      </c>
      <c r="E6" s="19">
        <v>29245329</v>
      </c>
      <c r="F6" s="19">
        <v>1054124</v>
      </c>
      <c r="G6" s="19">
        <v>1754725</v>
      </c>
      <c r="H6" s="19">
        <v>350000</v>
      </c>
      <c r="I6" s="19">
        <v>210000</v>
      </c>
      <c r="J6" s="31">
        <f>'kosto te tjera'!$D6+'kosto te tjera'!$E6+'kosto te tjera'!$F6+'kosto te tjera'!$G6+'kosto te tjera'!$H6+'kosto te tjera'!$I6</f>
        <v>103386867</v>
      </c>
    </row>
    <row r="7" spans="1:10" ht="15">
      <c r="A7" s="26" t="s">
        <v>2</v>
      </c>
      <c r="B7" s="27">
        <v>1</v>
      </c>
      <c r="C7" s="19">
        <v>4915</v>
      </c>
      <c r="D7" s="19">
        <v>6638188</v>
      </c>
      <c r="E7" s="19">
        <v>2703942</v>
      </c>
      <c r="F7" s="19">
        <v>93917</v>
      </c>
      <c r="G7" s="19">
        <v>208967</v>
      </c>
      <c r="H7" s="19">
        <v>50000</v>
      </c>
      <c r="I7" s="19">
        <v>30000</v>
      </c>
      <c r="J7" s="31">
        <f>'kosto te tjera'!$D7+'kosto te tjera'!$E7+'kosto te tjera'!$F7+'kosto te tjera'!$G7+'kosto te tjera'!$H7+'kosto te tjera'!$I7</f>
        <v>9725014</v>
      </c>
    </row>
    <row r="8" spans="1:10" ht="15">
      <c r="A8" s="28" t="s">
        <v>3</v>
      </c>
      <c r="B8" s="29">
        <v>7</v>
      </c>
      <c r="C8" s="20">
        <v>28004</v>
      </c>
      <c r="D8" s="20">
        <v>37421081</v>
      </c>
      <c r="E8" s="20">
        <v>15275677</v>
      </c>
      <c r="F8" s="20">
        <v>537985</v>
      </c>
      <c r="G8" s="20">
        <v>1293922</v>
      </c>
      <c r="H8" s="20">
        <v>350000</v>
      </c>
      <c r="I8" s="20">
        <v>210000</v>
      </c>
      <c r="J8" s="31">
        <f>'kosto te tjera'!$D8+'kosto te tjera'!$E8+'kosto te tjera'!$F8+'kosto te tjera'!$G8+'kosto te tjera'!$H8+'kosto te tjera'!$I8</f>
        <v>55088665</v>
      </c>
    </row>
    <row r="9" spans="1:10" ht="15">
      <c r="A9" s="30" t="s">
        <v>23</v>
      </c>
      <c r="B9" s="10">
        <f>SUM(B5:B8)</f>
        <v>17</v>
      </c>
      <c r="C9" s="13">
        <f aca="true" t="shared" si="0" ref="C9:I9">SUM(C5:C8)</f>
        <v>99829</v>
      </c>
      <c r="D9" s="13">
        <f t="shared" si="0"/>
        <v>123794212</v>
      </c>
      <c r="E9" s="13">
        <f t="shared" si="0"/>
        <v>53506790</v>
      </c>
      <c r="F9" s="13">
        <f t="shared" si="0"/>
        <v>1907078</v>
      </c>
      <c r="G9" s="13">
        <f t="shared" si="0"/>
        <v>3703980</v>
      </c>
      <c r="H9" s="13">
        <f t="shared" si="0"/>
        <v>850000</v>
      </c>
      <c r="I9" s="13">
        <f t="shared" si="0"/>
        <v>510000</v>
      </c>
      <c r="J9" s="32">
        <f>'kosto te tjera'!$D9+'kosto te tjera'!$E9+'kosto te tjera'!$F9+'kosto te tjera'!$G9+'kosto te tjera'!$H9+'kosto te tjera'!$I9</f>
        <v>184272060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11.00390625" style="0" customWidth="1"/>
    <col min="2" max="2" width="14.00390625" style="0" customWidth="1"/>
    <col min="3" max="3" width="23.28125" style="0" customWidth="1"/>
    <col min="4" max="4" width="25.57421875" style="0" customWidth="1"/>
    <col min="5" max="5" width="24.28125" style="0" customWidth="1"/>
    <col min="6" max="6" width="17.7109375" style="0" customWidth="1"/>
    <col min="7" max="7" width="14.57421875" style="0" bestFit="1" customWidth="1"/>
  </cols>
  <sheetData>
    <row r="1" ht="15">
      <c r="A1" t="s">
        <v>129</v>
      </c>
    </row>
    <row r="3" spans="1:7" ht="15">
      <c r="A3" t="s">
        <v>7</v>
      </c>
      <c r="B3" t="s">
        <v>26</v>
      </c>
      <c r="C3" t="s">
        <v>27</v>
      </c>
      <c r="D3" t="s">
        <v>130</v>
      </c>
      <c r="E3" t="s">
        <v>42</v>
      </c>
      <c r="F3" t="s">
        <v>28</v>
      </c>
      <c r="G3" t="s">
        <v>29</v>
      </c>
    </row>
    <row r="4" spans="1:7" ht="15">
      <c r="A4" s="21" t="s">
        <v>0</v>
      </c>
      <c r="B4" s="33">
        <v>2</v>
      </c>
      <c r="C4" s="33">
        <v>29000000</v>
      </c>
      <c r="D4" s="33">
        <v>5360000</v>
      </c>
      <c r="E4" s="33">
        <v>34360000</v>
      </c>
      <c r="F4" s="33">
        <v>12191700</v>
      </c>
      <c r="G4" s="33">
        <v>46551700</v>
      </c>
    </row>
    <row r="5" spans="1:7" ht="15">
      <c r="A5" s="22" t="s">
        <v>1</v>
      </c>
      <c r="B5" s="34">
        <v>7</v>
      </c>
      <c r="C5" s="34">
        <v>152250000</v>
      </c>
      <c r="D5" s="34">
        <v>28140000</v>
      </c>
      <c r="E5" s="34">
        <v>180390000</v>
      </c>
      <c r="F5" s="34">
        <v>50956150</v>
      </c>
      <c r="G5" s="34">
        <v>231346150</v>
      </c>
    </row>
    <row r="6" spans="1:7" ht="15">
      <c r="A6" s="22" t="s">
        <v>2</v>
      </c>
      <c r="B6" s="34">
        <v>1</v>
      </c>
      <c r="C6" s="34">
        <v>11600000</v>
      </c>
      <c r="D6" s="34">
        <v>2680000</v>
      </c>
      <c r="E6" s="34">
        <v>14280000</v>
      </c>
      <c r="F6" s="34">
        <v>5743950</v>
      </c>
      <c r="G6" s="34">
        <v>20023950</v>
      </c>
    </row>
    <row r="7" spans="1:7" ht="15">
      <c r="A7" s="23" t="s">
        <v>3</v>
      </c>
      <c r="B7" s="35">
        <v>7</v>
      </c>
      <c r="C7" s="35">
        <v>106575000</v>
      </c>
      <c r="D7" s="35" t="s">
        <v>25</v>
      </c>
      <c r="E7" s="35">
        <v>106575000</v>
      </c>
      <c r="F7" s="35">
        <v>97881467</v>
      </c>
      <c r="G7" s="35">
        <v>204456467</v>
      </c>
    </row>
    <row r="8" spans="1:7" ht="15">
      <c r="A8" s="16" t="s">
        <v>16</v>
      </c>
      <c r="B8" s="36">
        <f>SUM(B4:B7)</f>
        <v>17</v>
      </c>
      <c r="C8" s="36">
        <f>SUM(C4:C7)</f>
        <v>299425000</v>
      </c>
      <c r="D8" s="36">
        <f>SUM(D4:D7)</f>
        <v>36180000</v>
      </c>
      <c r="E8" s="36">
        <f>SUM(E4:E7)</f>
        <v>335605000</v>
      </c>
      <c r="F8" s="36">
        <f>SUM(F4:F7)</f>
        <v>166773267</v>
      </c>
      <c r="G8" s="36">
        <f>SUM(G4:G7)</f>
        <v>502378267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B17" sqref="B17:D17"/>
    </sheetView>
  </sheetViews>
  <sheetFormatPr defaultColWidth="9.140625" defaultRowHeight="15"/>
  <cols>
    <col min="5" max="5" width="17.421875" style="0" bestFit="1" customWidth="1"/>
  </cols>
  <sheetData>
    <row r="1" ht="15">
      <c r="A1" t="s">
        <v>131</v>
      </c>
    </row>
    <row r="5" spans="2:5" ht="15">
      <c r="B5" s="41" t="s">
        <v>51</v>
      </c>
      <c r="C5" s="41"/>
      <c r="D5" s="41"/>
      <c r="E5" s="37" t="s">
        <v>70</v>
      </c>
    </row>
    <row r="6" spans="2:5" ht="15">
      <c r="B6" s="42" t="s">
        <v>71</v>
      </c>
      <c r="C6" s="42"/>
      <c r="D6" s="42"/>
      <c r="E6" s="49" t="s">
        <v>60</v>
      </c>
    </row>
    <row r="7" spans="2:5" ht="15">
      <c r="B7" s="42" t="s">
        <v>132</v>
      </c>
      <c r="C7" s="42"/>
      <c r="D7" s="42"/>
      <c r="E7" s="49" t="s">
        <v>53</v>
      </c>
    </row>
    <row r="8" spans="2:5" ht="15">
      <c r="B8" s="40" t="s">
        <v>30</v>
      </c>
      <c r="C8" s="40"/>
      <c r="D8" s="40"/>
      <c r="E8" s="50" t="s">
        <v>61</v>
      </c>
    </row>
    <row r="9" spans="2:5" ht="15">
      <c r="B9" s="40" t="s">
        <v>133</v>
      </c>
      <c r="C9" s="40"/>
      <c r="D9" s="40"/>
      <c r="E9" s="50" t="s">
        <v>62</v>
      </c>
    </row>
    <row r="10" spans="2:5" ht="15">
      <c r="B10" s="40" t="s">
        <v>31</v>
      </c>
      <c r="C10" s="40"/>
      <c r="D10" s="40"/>
      <c r="E10" s="50" t="s">
        <v>63</v>
      </c>
    </row>
    <row r="11" spans="2:5" ht="15">
      <c r="B11" s="40" t="s">
        <v>32</v>
      </c>
      <c r="C11" s="40"/>
      <c r="D11" s="40"/>
      <c r="E11" s="51">
        <v>0</v>
      </c>
    </row>
    <row r="12" spans="2:5" ht="15">
      <c r="B12" s="40" t="s">
        <v>33</v>
      </c>
      <c r="C12" s="40"/>
      <c r="D12" s="40"/>
      <c r="E12" s="50" t="s">
        <v>64</v>
      </c>
    </row>
    <row r="13" spans="2:5" ht="15">
      <c r="B13" s="40" t="s">
        <v>34</v>
      </c>
      <c r="C13" s="40"/>
      <c r="D13" s="40"/>
      <c r="E13" s="50" t="s">
        <v>65</v>
      </c>
    </row>
    <row r="14" spans="2:5" ht="15">
      <c r="B14" s="40" t="s">
        <v>35</v>
      </c>
      <c r="C14" s="40"/>
      <c r="D14" s="40"/>
      <c r="E14" s="50" t="s">
        <v>66</v>
      </c>
    </row>
    <row r="15" spans="2:5" ht="15">
      <c r="B15" s="40" t="s">
        <v>36</v>
      </c>
      <c r="C15" s="40"/>
      <c r="D15" s="40"/>
      <c r="E15" s="50" t="s">
        <v>67</v>
      </c>
    </row>
    <row r="16" spans="2:5" ht="15">
      <c r="B16" s="40" t="s">
        <v>134</v>
      </c>
      <c r="C16" s="40"/>
      <c r="D16" s="40"/>
      <c r="E16" s="50" t="s">
        <v>68</v>
      </c>
    </row>
    <row r="17" spans="2:5" ht="15">
      <c r="B17" s="40" t="s">
        <v>37</v>
      </c>
      <c r="C17" s="40"/>
      <c r="D17" s="40"/>
      <c r="E17" s="50" t="s">
        <v>69</v>
      </c>
    </row>
    <row r="19" ht="15">
      <c r="B19" t="s">
        <v>72</v>
      </c>
    </row>
  </sheetData>
  <sheetProtection/>
  <mergeCells count="13">
    <mergeCell ref="B17:D17"/>
    <mergeCell ref="B11:D11"/>
    <mergeCell ref="B12:D12"/>
    <mergeCell ref="B13:D13"/>
    <mergeCell ref="B14:D14"/>
    <mergeCell ref="B15:D15"/>
    <mergeCell ref="B16:D16"/>
    <mergeCell ref="B10:D10"/>
    <mergeCell ref="B5:D5"/>
    <mergeCell ref="B6:D6"/>
    <mergeCell ref="B7:D7"/>
    <mergeCell ref="B8:D8"/>
    <mergeCell ref="B9:D9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C9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40.57421875" style="0" customWidth="1"/>
    <col min="3" max="3" width="21.140625" style="0" customWidth="1"/>
  </cols>
  <sheetData>
    <row r="2" ht="15">
      <c r="B2" t="s">
        <v>140</v>
      </c>
    </row>
    <row r="4" ht="15">
      <c r="C4" t="s">
        <v>135</v>
      </c>
    </row>
    <row r="5" spans="1:3" ht="15">
      <c r="A5" s="39">
        <v>2</v>
      </c>
      <c r="B5" s="39" t="s">
        <v>136</v>
      </c>
      <c r="C5" s="43" t="s">
        <v>53</v>
      </c>
    </row>
    <row r="6" spans="1:3" ht="15">
      <c r="A6" s="39">
        <v>3</v>
      </c>
      <c r="B6" s="39" t="s">
        <v>58</v>
      </c>
      <c r="C6" s="43" t="s">
        <v>54</v>
      </c>
    </row>
    <row r="7" spans="1:3" ht="15">
      <c r="A7" s="39">
        <v>4</v>
      </c>
      <c r="B7" s="39" t="s">
        <v>137</v>
      </c>
      <c r="C7" s="43" t="s">
        <v>55</v>
      </c>
    </row>
    <row r="8" spans="1:3" ht="15">
      <c r="A8" s="39">
        <v>5</v>
      </c>
      <c r="B8" s="39" t="s">
        <v>138</v>
      </c>
      <c r="C8" s="43" t="s">
        <v>56</v>
      </c>
    </row>
    <row r="9" spans="1:3" ht="15">
      <c r="A9" s="39"/>
      <c r="B9" s="44" t="s">
        <v>139</v>
      </c>
      <c r="C9" s="45" t="s">
        <v>57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4:F12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3" max="3" width="45.28125" style="0" customWidth="1"/>
    <col min="4" max="4" width="20.7109375" style="0" customWidth="1"/>
    <col min="5" max="5" width="25.421875" style="0" customWidth="1"/>
    <col min="6" max="6" width="34.00390625" style="0" customWidth="1"/>
  </cols>
  <sheetData>
    <row r="4" ht="15">
      <c r="C4" t="s">
        <v>143</v>
      </c>
    </row>
    <row r="6" spans="4:6" ht="45">
      <c r="D6" s="48" t="s">
        <v>135</v>
      </c>
      <c r="E6" s="48" t="s">
        <v>141</v>
      </c>
      <c r="F6" s="48" t="s">
        <v>142</v>
      </c>
    </row>
    <row r="7" spans="2:6" ht="15">
      <c r="B7" s="39">
        <v>2</v>
      </c>
      <c r="C7" s="46" t="s">
        <v>136</v>
      </c>
      <c r="D7" s="43" t="s">
        <v>53</v>
      </c>
      <c r="E7" s="43" t="s">
        <v>59</v>
      </c>
      <c r="F7" s="39"/>
    </row>
    <row r="8" spans="2:6" ht="15">
      <c r="B8" s="39">
        <v>3</v>
      </c>
      <c r="C8" s="46" t="s">
        <v>58</v>
      </c>
      <c r="D8" s="43" t="s">
        <v>54</v>
      </c>
      <c r="E8" s="43" t="s">
        <v>59</v>
      </c>
      <c r="F8" s="39">
        <v>54160</v>
      </c>
    </row>
    <row r="9" spans="2:6" ht="15">
      <c r="B9" s="39">
        <v>4</v>
      </c>
      <c r="C9" s="46" t="s">
        <v>137</v>
      </c>
      <c r="D9" s="43" t="s">
        <v>55</v>
      </c>
      <c r="E9" s="43" t="s">
        <v>59</v>
      </c>
      <c r="F9" s="39">
        <v>11617</v>
      </c>
    </row>
    <row r="10" spans="2:6" ht="15">
      <c r="B10" s="39">
        <v>5</v>
      </c>
      <c r="C10" s="46" t="s">
        <v>138</v>
      </c>
      <c r="D10" s="43" t="s">
        <v>56</v>
      </c>
      <c r="E10" s="43" t="s">
        <v>59</v>
      </c>
      <c r="F10" s="39">
        <v>14335</v>
      </c>
    </row>
    <row r="11" spans="2:6" ht="15">
      <c r="B11" s="39"/>
      <c r="C11" s="47" t="s">
        <v>139</v>
      </c>
      <c r="D11" s="45" t="s">
        <v>57</v>
      </c>
      <c r="E11" s="43" t="s">
        <v>59</v>
      </c>
      <c r="F11" s="39">
        <v>88268</v>
      </c>
    </row>
    <row r="12" spans="4:6" ht="15">
      <c r="D12" s="39"/>
      <c r="E12" s="39"/>
      <c r="F12" s="3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2017-12-02T16:57:35Z</dcterms:created>
  <dcterms:modified xsi:type="dcterms:W3CDTF">2017-12-06T15:13:30Z</dcterms:modified>
  <cp:category/>
  <cp:version/>
  <cp:contentType/>
  <cp:contentStatus/>
</cp:coreProperties>
</file>