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0.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1.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rani\Desktop\Artikuj\"/>
    </mc:Choice>
  </mc:AlternateContent>
  <xr:revisionPtr revIDLastSave="0" documentId="8_{759A7205-59DF-449C-BB9C-3089AC44609A}" xr6:coauthVersionLast="47" xr6:coauthVersionMax="47" xr10:uidLastSave="{00000000-0000-0000-0000-000000000000}"/>
  <bookViews>
    <workbookView xWindow="-110" yWindow="-110" windowWidth="19420" windowHeight="10300" tabRatio="815" xr2:uid="{648D7209-C1DD-41E6-9D46-D21A9B18E1ED}"/>
  </bookViews>
  <sheets>
    <sheet name="Total" sheetId="1" r:id="rId1"/>
    <sheet name="Qarku Tiranë" sheetId="2" r:id="rId2"/>
    <sheet name="Qarku Fier" sheetId="3" r:id="rId3"/>
    <sheet name="Qarku Durrës" sheetId="4" r:id="rId4"/>
    <sheet name="Qarku Elbasan" sheetId="5" r:id="rId5"/>
    <sheet name="Qarku Vlorë" sheetId="6" r:id="rId6"/>
    <sheet name="Qarku Korçë" sheetId="7" r:id="rId7"/>
    <sheet name="Qarku Shkodër" sheetId="8" r:id="rId8"/>
    <sheet name="Qarku Lezhë" sheetId="9" r:id="rId9"/>
    <sheet name="Qarku Berat" sheetId="10" r:id="rId10"/>
    <sheet name="Qarku Dibër" sheetId="11" r:id="rId11"/>
    <sheet name="Qarku Gjirokastër" sheetId="12" r:id="rId12"/>
    <sheet name="Qarku Kukës" sheetId="13" r:id="rId13"/>
    <sheet name="PS" sheetId="14" r:id="rId14"/>
    <sheet name="Opozita" sheetId="15" r:id="rId15"/>
    <sheet name="PSD" sheetId="16" r:id="rId16"/>
    <sheet name="Vota 2023 vs 2021" sheetId="18" r:id="rId17"/>
    <sheet name="Vota 2017, 2021, 2023" sheetId="19" r:id="rId18"/>
    <sheet name="Sistem Rajonal vs Kombëtar 2023" sheetId="21" r:id="rId19"/>
    <sheet name="Sistem Rajonal vs Kombëtar 2021" sheetId="20" r:id="rId20"/>
    <sheet name="2021. Sistem i Vjetër vs Ri" sheetId="22"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9" l="1"/>
  <c r="C41" i="19"/>
  <c r="F40" i="19"/>
  <c r="F39" i="19"/>
  <c r="D45" i="1"/>
  <c r="D17" i="15"/>
  <c r="G45" i="1"/>
  <c r="F45" i="1"/>
  <c r="E45" i="1"/>
  <c r="C45" i="1"/>
  <c r="E67" i="22"/>
  <c r="E68" i="22"/>
  <c r="E66" i="22"/>
  <c r="D45" i="22"/>
  <c r="C45" i="22"/>
  <c r="D17" i="22"/>
  <c r="C17" i="22"/>
  <c r="E13" i="19"/>
  <c r="E71" i="19"/>
  <c r="E72" i="19"/>
  <c r="E70" i="19"/>
  <c r="E69" i="19"/>
  <c r="F29" i="19"/>
  <c r="D13" i="18"/>
  <c r="E55" i="21"/>
  <c r="E54" i="21"/>
  <c r="E53" i="21"/>
  <c r="E52" i="21"/>
  <c r="E51" i="21"/>
  <c r="E50" i="21"/>
  <c r="E49" i="21"/>
  <c r="E48" i="21"/>
  <c r="E47" i="21"/>
  <c r="E46" i="21"/>
  <c r="E45" i="21"/>
  <c r="E44" i="21"/>
  <c r="E43" i="21"/>
  <c r="E42" i="21"/>
  <c r="E41" i="21"/>
  <c r="E47" i="19" l="1"/>
  <c r="E48" i="19"/>
  <c r="E49" i="19"/>
  <c r="E46" i="19"/>
  <c r="F31" i="19"/>
  <c r="F32" i="19"/>
  <c r="F30" i="19"/>
  <c r="C13" i="18"/>
  <c r="D13" i="19"/>
  <c r="C13" i="19"/>
  <c r="D32" i="18"/>
  <c r="D33" i="18"/>
  <c r="D34" i="18"/>
  <c r="D35" i="18"/>
  <c r="D36" i="18"/>
  <c r="D37" i="18"/>
  <c r="D38" i="18"/>
  <c r="D31" i="18"/>
  <c r="F9" i="18"/>
  <c r="F10" i="18"/>
  <c r="F11" i="18"/>
  <c r="F12" i="18"/>
  <c r="E6" i="18"/>
  <c r="F6" i="18" s="1"/>
  <c r="E7" i="18"/>
  <c r="F7" i="18" s="1"/>
  <c r="E8" i="18"/>
  <c r="F8" i="18" s="1"/>
  <c r="E9" i="18"/>
  <c r="E10" i="18"/>
  <c r="E11" i="18"/>
  <c r="E12" i="18"/>
  <c r="E5" i="18"/>
  <c r="F5" i="18" s="1"/>
  <c r="C34" i="18" l="1"/>
  <c r="C32" i="18"/>
  <c r="C33" i="18"/>
  <c r="C31" i="18"/>
  <c r="C36" i="18"/>
  <c r="C37" i="18"/>
  <c r="C35" i="18"/>
  <c r="C38" i="18"/>
  <c r="E6" i="16"/>
  <c r="E7" i="16"/>
  <c r="E8" i="16"/>
  <c r="E9" i="16"/>
  <c r="E5" i="16"/>
  <c r="E16" i="15"/>
  <c r="E15" i="15"/>
  <c r="E14" i="15"/>
  <c r="E13" i="15"/>
  <c r="E12" i="15"/>
  <c r="E11" i="15"/>
  <c r="E10" i="15"/>
  <c r="E9" i="15"/>
  <c r="E8" i="15"/>
  <c r="E7" i="15"/>
  <c r="E6" i="15"/>
  <c r="E5" i="15"/>
  <c r="E6" i="14"/>
  <c r="E7" i="14"/>
  <c r="E8" i="14"/>
  <c r="E9" i="14"/>
  <c r="E10" i="14"/>
  <c r="E11" i="14"/>
  <c r="E12" i="14"/>
  <c r="E13" i="14"/>
  <c r="E14" i="14"/>
  <c r="E15" i="14"/>
  <c r="E16" i="14"/>
  <c r="E5" i="14"/>
</calcChain>
</file>

<file path=xl/sharedStrings.xml><?xml version="1.0" encoding="utf-8"?>
<sst xmlns="http://schemas.openxmlformats.org/spreadsheetml/2006/main" count="473" uniqueCount="180">
  <si>
    <t>Partia/Koalicioni</t>
  </si>
  <si>
    <t>Partia Socialiste e Shqipërisë</t>
  </si>
  <si>
    <t>Bashkë Fitojmë</t>
  </si>
  <si>
    <t>Partia Demokratike</t>
  </si>
  <si>
    <t>Partia Socialdemokrate</t>
  </si>
  <si>
    <t>Partia Agrare Ambientaliste e Shqipërisë</t>
  </si>
  <si>
    <t>Tabela 1: Rezultate Zgjedhore 14 maj 2023, të përkthyera në mandate deputetësh sipas partive/koalicioneve</t>
  </si>
  <si>
    <t>Grafiku 1: Rezultate Zgjedhore 14 maj 2023, të përkthyera në mandate deputetësh sipas partive/koalicioneve</t>
  </si>
  <si>
    <t>Tabela 2: Qarku Tiranë - Rezultate Zgjedhore 14 maj 2023, të përkthyera në mandate deputetësh sipas partive/koalicioneve</t>
  </si>
  <si>
    <t>Grafiku 2: Qarku Tiranë - Rezultate Zgjedhore 14 maj 2023, të përkthyera në mandate deputetësh sipas partive/koalicioneve</t>
  </si>
  <si>
    <t>Tabela 3: Qarku Fier - Rezultate Zgjedhore 14 maj 2023, të përkthyera në mandate deputetësh sipas partive/koalicioneve</t>
  </si>
  <si>
    <t>Grafiku 3: Qarku Fier - Rezultate Zgjedhore 14 maj 2023, të përkthyera në mandate deputetësh sipas partive/koalicioneve</t>
  </si>
  <si>
    <t>Partia Agrare Ambjentaliste e Shqipërisë</t>
  </si>
  <si>
    <t>Tabela 4: Qarku Durrës - Rezultate Zgjedhore 14 maj 2023, të përkthyera në mandate deputetësh sipas partive/koalicioneve</t>
  </si>
  <si>
    <t>Grafiku 4: Qarku Durrës - Rezultate Zgjedhore 14 maj 2023, të përkthyera në mandate deputetësh sipas partive/koalicioneve</t>
  </si>
  <si>
    <t>Tabela 5: Qarku Elbasan - Rezultate Zgjedhore 14 maj 2023, të përkthyera në mandate deputetësh sipas partive/koalicioneve</t>
  </si>
  <si>
    <t>Grafiku 5: Qarku Elbasan - Rezultate Zgjedhore 14 maj 2023, të përkthyera në mandate deputetësh sipas partive/koalicioneve</t>
  </si>
  <si>
    <t>Tabela 6: Qarku Vlorë - Rezultate Zgjedhore 14 maj 2023, të përkthyera në mandate deputetësh sipas partive/koalicioneve</t>
  </si>
  <si>
    <t>Grafiku 6: Qarku Vlorë - Rezultate Zgjedhore 14 maj 2023, të përkthyera në mandate deputetësh sipas partive/koalicioneve</t>
  </si>
  <si>
    <t>Tabela 7: Qarku Korçë - Rezultate Zgjedhore 14 maj 2023, të përkthyera në mandate deputetësh sipas partive/koalicioneve</t>
  </si>
  <si>
    <t>Grafiku 7: Qarku Korçë - Rezultate Zgjedhore 14 maj 2023, të përkthyera në mandate deputetësh sipas partive/koalicioneve</t>
  </si>
  <si>
    <t>Tabela 8: Qarku Shkodër - Rezultate Zgjedhore 14 maj 2023, të përkthyera në mandate deputetësh sipas partive/koalicioneve</t>
  </si>
  <si>
    <t>Grafiku 8: Qarku Shkodër - Rezultate Zgjedhore 14 maj 2023, të përkthyera në mandate deputetësh sipas partive/koalicioneve</t>
  </si>
  <si>
    <t>Tabela 9: Qarku Lezhë - Rezultate Zgjedhore 14 maj 2023, të përkthyera në mandate deputetësh sipas partive/koalicioneve</t>
  </si>
  <si>
    <t>Grafiku 9: Qarku Lezhë - Rezultate Zgjedhore 14 maj 2023, të përkthyera në mandate deputetësh sipas partive/koalicioneve</t>
  </si>
  <si>
    <t>Tabela 10: Qarku Berat - Rezultate Zgjedhore 14 maj 2023, të përkthyera në mandate deputetësh sipas partive/koalicioneve</t>
  </si>
  <si>
    <t>Grafiku 10: Qarku Berat - Rezultate Zgjedhore 14 maj 2023, të përkthyera në mandate deputetësh sipas partive/koalicioneve</t>
  </si>
  <si>
    <t>Tabela 11: Qarku Dibër - Rezultate Zgjedhore 14 maj 2023, të përkthyera në mandate deputetësh sipas partive/koalicioneve</t>
  </si>
  <si>
    <t>Grafiku 11: Qarku Dibër - Rezultate Zgjedhore 14 maj 2023, të përkthyera në mandate deputetësh sipas partive/koalicioneve</t>
  </si>
  <si>
    <t>Tabela 12: Qarku Gjirokastër - Rezultate Zgjedhore 14 maj 2023, të përkthyera në mandate deputetësh sipas partive/koalicioneve</t>
  </si>
  <si>
    <t>Grafiku 12: Qarku Gjirokastër - Rezultate Zgjedhore 14 maj 2023, të përkthyera në mandate deputetësh sipas partive/koalicioneve</t>
  </si>
  <si>
    <t>Tabela 13: Qarku Kukës - Rezultate Zgjedhore 14 maj 2023, të përkthyera në mandate deputetësh sipas partive/koalicioneve</t>
  </si>
  <si>
    <t>Grafiku 13: Qarku Kukës - Rezultate Zgjedhore 14 maj 2023, të përkthyera në mandate deputetësh sipas partive/koalicioneve</t>
  </si>
  <si>
    <t>Elbasan</t>
  </si>
  <si>
    <t>Fier</t>
  </si>
  <si>
    <t>Berat</t>
  </si>
  <si>
    <t>Korçë</t>
  </si>
  <si>
    <t>Qarku</t>
  </si>
  <si>
    <t>Mandate 2021</t>
  </si>
  <si>
    <t>Vota të përkthyera në mandate 2023</t>
  </si>
  <si>
    <t>Ndryshim në nr. Mandatesh</t>
  </si>
  <si>
    <t>Ndryshim nr. Mandatesh</t>
  </si>
  <si>
    <t>Mandate Deputetë PD-AN &amp; ish-LSI 2021</t>
  </si>
  <si>
    <t>Vota të përkthyera në mandate deputetë, PD &amp; Bashkë fitojmë &amp; PAA 2023</t>
  </si>
  <si>
    <t>Tabela 15: Opozita. Krahasim mandate, Deputetë Zgjedhje 2021, vs Vota të përkthyera në mandate Zgjedhje lokale 2023</t>
  </si>
  <si>
    <t>Grafiku 15: Opozita. Krahasim nr. Deputetë Zgjedhje 2021, vs Vota të përkthyera në mandate Zgjedhje lokale 2023</t>
  </si>
  <si>
    <t>Vota të përkthyera në mandate zgjedhje lokale 2021</t>
  </si>
  <si>
    <t>Tabela 14: Partia Socialiste. Krahasim mandate, Deputetë Zgjedhje 2021, vs Vota të përkthyera në mandate Zgjedhje lokale 2023</t>
  </si>
  <si>
    <t>Grafiku 14: Partia Socialiste. Krahasim mandate Deputetë, Zgjedhje 2021, vs Vota të përkthyera në mandate Zgjedhje lokale 2023</t>
  </si>
  <si>
    <t>Tabela 16: Partia Social Demokrate. Krahasim mandate, Deputetë Zgjedhje 2021, vs Vota të përkthyera në mandate Zgjedhje lokale 2023</t>
  </si>
  <si>
    <t>Grafiku 16: Partia Social Demokrate. Krahasim mandate, Deputetë Zgjedhje 2021, vs Vota të përkthyera në mandate Zgjedhje lokale 2023</t>
  </si>
  <si>
    <t>Mandate Deputetë</t>
  </si>
  <si>
    <t>Kukës</t>
  </si>
  <si>
    <t>Shkodër</t>
  </si>
  <si>
    <t>Lezhë</t>
  </si>
  <si>
    <t>Dibër</t>
  </si>
  <si>
    <t>Durrës</t>
  </si>
  <si>
    <t>Gjirokastër</t>
  </si>
  <si>
    <t>Vlorë</t>
  </si>
  <si>
    <t>Tiranë</t>
  </si>
  <si>
    <t>Komente dhe Analiza: Open Data Albania</t>
  </si>
  <si>
    <t>Burimi: KQZ, https://kqz.gov.al/results/results2021/results2021.htm , https://iemis.kqz.gov.al/results2023/results2023.htm</t>
  </si>
  <si>
    <t>Vota</t>
  </si>
  <si>
    <t>Vota 2021</t>
  </si>
  <si>
    <t>Vota 2023</t>
  </si>
  <si>
    <t>Partia Socialiste e Shqiperise</t>
  </si>
  <si>
    <t>Partia Demokratike "Aleanca për Ndryshim" + ish-LSI (PL)</t>
  </si>
  <si>
    <t>Partia Nisma Thurje</t>
  </si>
  <si>
    <t>Partia Balli Kombetar</t>
  </si>
  <si>
    <t>Partia Bindja Demokratike</t>
  </si>
  <si>
    <t>Partia Levizja e Re</t>
  </si>
  <si>
    <t>Të Tjerë</t>
  </si>
  <si>
    <t>Ndryshimi në numër</t>
  </si>
  <si>
    <t>Ndryshimi në %</t>
  </si>
  <si>
    <t>Shënim: Në Zgjedhjet Vendore 2023 Partia Demokratike "Aleanca për Ndryshim" + ish-LSI (PL) përbëhet nga Koalicioni Bashkë Fitojmë, Partia Demokratike Zyrtare, Partia Agrare Ambjentaliste, Partia Republikane, Partia Drejtësi, Integrim dhe Unitet, Partia Lëvizja e Legalitetit, Aleanca Progresiste L.ZH.K, Fryma e Re Demokratike, Partia Balli Kombëtar, dhe Partia Kristian Demokrate. Pra duke qenë se në vitin 2021 këto parti ishin bashkë në koalicion, krahasimi i votave të tyre është bërë bashkarisht.</t>
  </si>
  <si>
    <t>Ndryshimi në Pikë Përqindje</t>
  </si>
  <si>
    <t>Pjesa e votave Viti 2021</t>
  </si>
  <si>
    <t>Pjesa e Votave 2023</t>
  </si>
  <si>
    <t>.</t>
  </si>
  <si>
    <t>Vota 2017</t>
  </si>
  <si>
    <t>-</t>
  </si>
  <si>
    <t>Partia Demokratike "Aleanca për Ndryshim" + ish-LSI (PL) + Balli Kombëtar*</t>
  </si>
  <si>
    <t>Mandate Sistem Kombëtar</t>
  </si>
  <si>
    <t>Mandate Sistem Rajonal</t>
  </si>
  <si>
    <t>Partia Demokratike "Aleanca për Ndryshim"</t>
  </si>
  <si>
    <t>Tabela 30: Mandate Deputeti sipas Partive Politike, Zgjedhje 2021, Sistem Rajonal (qarqe) vs Sistem Kombëtar</t>
  </si>
  <si>
    <t>Grafik 30: Mandate Deputeti sipas Partive Politike, Zgjedhje 2021, Sistem Rajonal (qarqe) vs Sistem Kombëtar</t>
  </si>
  <si>
    <t>Levizja Socialiste per Integrim (PL)</t>
  </si>
  <si>
    <t>Mandate Sistem Kombwtar</t>
  </si>
  <si>
    <t>Madate Sistem Rajonal</t>
  </si>
  <si>
    <t>Partia Republikane Shqiptare</t>
  </si>
  <si>
    <t>Partia Drejtësi, Integrim dhe Unitet</t>
  </si>
  <si>
    <t>Partia Levizja e Legalitetit</t>
  </si>
  <si>
    <t>Aleanca Progresiste L.ZH.K</t>
  </si>
  <si>
    <t>Partia Demokracia Sociale</t>
  </si>
  <si>
    <t>Fryma e Re Demokratike</t>
  </si>
  <si>
    <t>Aleanca Liberale e Djathtë</t>
  </si>
  <si>
    <t>Partia e Gjelbër</t>
  </si>
  <si>
    <t>Tabela 31: Progresion Vota të përkthyera në Mandate Deputeti, Zgjedhje Vendore 2023, Sistem Rajonal vs Sistem Kombëtar (+kushti 1% në rang vendi)</t>
  </si>
  <si>
    <t>Grafiku 31: Progresion Vota të përkthyera në Mandate Deputeti, Zgjedhje Vendore 2023, Sistem Rajonal vs Sistem Kombëtar (+kushti 1% në rang vendi)</t>
  </si>
  <si>
    <t>Aleanca Arbnore Kombëtare</t>
  </si>
  <si>
    <t>Nisma Thurje</t>
  </si>
  <si>
    <t>Tabela 32: Progresion Vota të përkthyera në Mandate Deputeti, Zgjedhje Vendore 2023, Sistem Rajonal vs Sistem Kombëtar (pa kushtin 1% në rang vendi)</t>
  </si>
  <si>
    <t>Grafiku 32: Progresion Vota të përkthyera në Mandate Deputeti, Zgjedhje Vendore 2023, Sistem Rajonal vs Sistem Kombëtar (pa kushtin 1% në rang vendi)</t>
  </si>
  <si>
    <t>Nr. Vota</t>
  </si>
  <si>
    <t>Nr. Mandate</t>
  </si>
  <si>
    <t>Herësi</t>
  </si>
  <si>
    <t>Bashkë Fitojmë 2023*</t>
  </si>
  <si>
    <t>Pjesa ndaj Total Vota</t>
  </si>
  <si>
    <t>Shiko ka grafik edhe në të djathtë, përdor ashensorin.</t>
  </si>
  <si>
    <t>Total Vota të Vlefshme</t>
  </si>
  <si>
    <t>Partia Demokratike Zyrtare - Enkelejd Alibeaj 2023*</t>
  </si>
  <si>
    <t>PD - Sali Berisha 2013</t>
  </si>
  <si>
    <t>PS - Edi Rama 2013</t>
  </si>
  <si>
    <t>PS - Edi Rama 2017</t>
  </si>
  <si>
    <t>PS - Edi Rama 2021</t>
  </si>
  <si>
    <t>PS - Edi Rama 2023</t>
  </si>
  <si>
    <t>Tabela 41: Vota për Partitë Socialiste, Zgjedhje 2017, 2021, 2023, herësi dhe numër mandatesh të fituara</t>
  </si>
  <si>
    <t>Tabela 42: Vota për Partitë Demokratike, Zgjedhje 2017, 2021, 2023, herësi dhe numër mandatesh të fituara (Bashkë Fitojmë - 2023)</t>
  </si>
  <si>
    <t>Kukws</t>
  </si>
  <si>
    <t>Shkodwr</t>
  </si>
  <si>
    <t>Lezhw</t>
  </si>
  <si>
    <t>Dibwr</t>
  </si>
  <si>
    <t>Durrws</t>
  </si>
  <si>
    <t>Tiranw</t>
  </si>
  <si>
    <t>Gjirokastwr</t>
  </si>
  <si>
    <t>Vlorw</t>
  </si>
  <si>
    <t>Total</t>
  </si>
  <si>
    <t>Tabela 50: Partia Socialiste, Numri i mandateve të Fituara në zgjedhjet 2021, krahasim Sistemi i Ri zgjedhor vs Sistemi i Vjetër</t>
  </si>
  <si>
    <t>Sistemi i vjetër Zgjedhor</t>
  </si>
  <si>
    <t>Sistemi i ri Zgjedhor</t>
  </si>
  <si>
    <t>Ndryshimi nr. Mandatesh nga sistemi i vjetër</t>
  </si>
  <si>
    <t>Partia Social Demokrate (Tom Doshi)</t>
  </si>
  <si>
    <t>Partia Socialiste (Edi Rama)</t>
  </si>
  <si>
    <t>Bashkëpunimi PD-AN-LSI (Lulzim Basha - Monika Kryemadhi)</t>
  </si>
  <si>
    <t>Sistemi i Vjetër Zgjedhor</t>
  </si>
  <si>
    <t>Sistemi i Ri Zgjedhor</t>
  </si>
  <si>
    <t>Grafiku 50: Partia Socialiste, Numri i mandateve të Fituara në zgjedhjet 2021, krahasim Sistemi i Ri zgjedhor vs Sistemi i Vjetër</t>
  </si>
  <si>
    <t>Tabela 51: Partia Demokratike - Aleanca për Ndryshim + ish Lëvizja Socialiste për Integrim, Numri i mandateve të Fituara në zgjedhjet 2021, krahasim Sistemi i Ri zgjedhor vs Sistemi i Vjetër</t>
  </si>
  <si>
    <t>Grafiku 51: Partia Demokratike - Aleanca për Ndryshim + ish Lëvizja Socialiste për Integrim, Numri i mandateve të Fituara në zgjedhjet 2021, krahasim Sistemi i Ri zgjedhor vs Sistemi i Vjetër</t>
  </si>
  <si>
    <t>Tabela 53: Mandate Zgjedhje të Përgjithshme 2021, sipas Partive Politike, Sistem i Ri Zgjedhor vs Sistem i Vjetër Zgjedhor</t>
  </si>
  <si>
    <t>Grafiku 53: Mandate Zgjedhje të Përgjithshme 2021, sipas Partive Politike, Sistem i Ri Zgjedhor vs Sistem i Vjetër Zgjedhor</t>
  </si>
  <si>
    <t>Tabela 17: Krahasim nr. Votash sipas partive politike/Koalicioneve Zgjedhje 2021 vs 2023</t>
  </si>
  <si>
    <t>Grafiku 17: Krahasim nr. Votash sipas partive politike/Koalicioneve Zgjedhje 2021 vs 2023</t>
  </si>
  <si>
    <t>Tabela 18. Pjesa e votave të fituara nga Partitë Politike/Koalicionet, Zgjedhje 2021 vs 2023</t>
  </si>
  <si>
    <t>Grafiku 18. Pjesa e votave të fituara nga Partitë Politike/Koalicionet, Zgjedhje 2021 vs 2023</t>
  </si>
  <si>
    <t>Tabela 40: Vota për Partitë Politike/Koalicionet, Zgjedhje 2017, 2021, 2023</t>
  </si>
  <si>
    <t>Grafiku 40: Vota për Partitë Politike/Koalicionet, Zgjedhje 2017, 2021, 2023</t>
  </si>
  <si>
    <t>Tabela 43: Vota për Partitë Demokratike, Zgjedhje 2017, 2021, 2023, herësi dhe numër mandatesh të fituara (PD Zyrtare - 2023)</t>
  </si>
  <si>
    <t>PS (Edi Rama)</t>
  </si>
  <si>
    <t>PD (Enkelejd Alibeaj)</t>
  </si>
  <si>
    <t>PSD (Tom Doshi)</t>
  </si>
  <si>
    <t>PAA (Agron Duka)</t>
  </si>
  <si>
    <t>Grafiku 1.2: Rezultate Zgjedhore 14 maj 2023, të përkthyera në mandate deputetësh sipas partive/koalicioneve, sipas qarqeve</t>
  </si>
  <si>
    <t>Burimi: KQZ, https://kqz.gov.al/results/results2021/results2021.htm , https://iemis.kqz.gov.al/results2023/results2023.htm, https://cec.org.al/zgjedhjet-2017/</t>
  </si>
  <si>
    <t>Burimi: KQZ, https://kqz.gov.al/results/results2021/results2021.htm , https://iemis.kqz.gov.al/results2023/results2023.htm, https://cec.org.al/zgjedhjet-2017/ , https://cec.org.al/zgjedhjet-2013/</t>
  </si>
  <si>
    <t>Burimi: KQZ, https://kqz.gov.al/results/results2021/results2021.htm</t>
  </si>
  <si>
    <t>Burimi: KQZ, https://iemis.kqz.gov.al/results2023/results2023.htm</t>
  </si>
  <si>
    <t xml:space="preserve">Burimi: KQZ, https://kqz.gov.al/results/results2021/results2021.htm </t>
  </si>
  <si>
    <t>\\\\\\\\\\\\\\\\\</t>
  </si>
  <si>
    <t>Deputet PS</t>
  </si>
  <si>
    <t>Diferenca Votues</t>
  </si>
  <si>
    <t>Diferenca Deputet</t>
  </si>
  <si>
    <t>Ndryshimi</t>
  </si>
  <si>
    <t xml:space="preserve">Projeksion Vota dhe Mandatet për PS 2021 dhe 2025 projektuar mbi rezultat e 14 majit </t>
  </si>
  <si>
    <t>Vota për PS</t>
  </si>
  <si>
    <t>Grafiku 42.1: Vota për Partinë Demokratike, 2013 - 2021 dhe projeksion 2025 me vota 2023 për Bashkë Fitojmë, përkthyer në mandate</t>
  </si>
  <si>
    <t>Grafiku 42.2: Pjesa e votave për Partinë Demokratike, 2013 - 2021 dhe projeksion 2025 me vota 2023 për Bashkë Fitojmë, përkthyer në mandate</t>
  </si>
  <si>
    <t>Grafiku 42.3: Vota për Partinë Demokratike, 2013 - 2021 dhe projeksion 2025 me vota 2023 për Bashkë Fitojmë, herësi për mandat</t>
  </si>
  <si>
    <t>PD - Lulëzim Basha 2017</t>
  </si>
  <si>
    <t>PD-AN - Lulëzim Basha 2021</t>
  </si>
  <si>
    <t>Grafiku 43.1: Vota për Partinë Demokratike, 2013 - 2021 dhe projeksion 2025 me vota 2023 për PD Zyrtare, përkthyer në mandate</t>
  </si>
  <si>
    <t>Grafiku 43.2: Pjesa e votave për Partinë Demokratike, 2013 - 2021 dhe projeksion 2025 me vota 2023 për PD Zyrtare, përkthyer në mandate</t>
  </si>
  <si>
    <t>Grafiku 43.3: Vota për Partinë Demokratike, 2013 - 2021 dhe projeksion 2025 me vota 2023 për PD Zyrtare, herësi për mandat</t>
  </si>
  <si>
    <t>Partia Lëvizja e Re</t>
  </si>
  <si>
    <t xml:space="preserve">Shënim: Në Zgjedhjet Vendore 2023 Partia Demokratike "Aleanca për Ndryshim" + ish-LSI (PL) përbëhet nga Koalicioni Bashkë Fitojmë, Partia Demokratike Zyrtare, Partia Agrare Ambjentaliste, Partia Republikane, Partia Drejtësi, Integrim dhe Unitet, Partia Lëvizja e Legalitetit, Aleanca Progresiste L.ZH.K, Fryma e Re Demokratike, Partia Balli Kombëtar, dhe Partia Kristian Demokrate. Pra duke qenë se në vitin 2021 këto parti ishin bashkë në koalicion, krahasimi i votave të tyre është bërë bashkarish . Po njësoj këto parti janë mbledhur edhe për vitin 2017, për të pasur bazë të njëjtë krahasimi. Në vitin 2017, partitë PD dhe LSI, PR, PDIU, Partia Kristian Demokrate, FRD garonin si të vetme dhe jo në koalicion. Prandaj, bashkarish  ato morën më shumë vota por votat nuk u përkthyen në më shumë deputetë për opozitën. </t>
  </si>
  <si>
    <t>Grafiku 41.3: Vota për Partinë Socialiste, 2013 - 2021 dhe projeksion 2025 me vota 2023, mesatarja për mandat</t>
  </si>
  <si>
    <t>Grafiku 41.1: Vota për Partinë Socialiste, 2013 - 2021 dhe projeksion 2025 me vota 2023, përkthyer në mandate</t>
  </si>
  <si>
    <t>Grafiku 41.2: Pjesa e votave për Partinë Socialiste, 2013 - 2021 dhe projeksion 2025 me vota 2023, përkthyer në mandate</t>
  </si>
  <si>
    <t>Tabela 1.2: Projeksion Zgjedhje 2025, Deputet sipas Subjekteve përllogaritje rezultati nё zgjedhjet e 14 Majit Kodi Elektoral nё Fuqi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</si>
</sst>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theme="1"/>
      <name val="Calibri"/>
      <family val="2"/>
      <scheme val="minor"/>
    </font>
    <font>
      <sz val="9"/>
      <color rgb="FF000000"/>
      <name val="Arial"/>
      <family val="2"/>
    </font>
    <font>
      <u/>
      <sz val="11"/>
      <color theme="10"/>
      <name val="Calibri"/>
      <family val="2"/>
      <scheme val="minor"/>
    </font>
    <font>
      <b/>
      <sz val="11"/>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F0ADF9"/>
        <bgColor indexed="64"/>
      </patternFill>
    </fill>
    <fill>
      <patternFill patternType="solid">
        <fgColor theme="8"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99">
    <xf numFmtId="0" fontId="0" fillId="0" borderId="0" xfId="0"/>
    <xf numFmtId="0" fontId="0" fillId="0" borderId="4" xfId="0" applyBorder="1" applyAlignment="1">
      <alignment horizontal="center" vertical="center"/>
    </xf>
    <xf numFmtId="0" fontId="0" fillId="0" borderId="6" xfId="0" applyBorder="1" applyAlignment="1">
      <alignment horizontal="center" vertical="center"/>
    </xf>
    <xf numFmtId="0" fontId="0" fillId="2" borderId="1" xfId="0" applyFill="1" applyBorder="1"/>
    <xf numFmtId="0" fontId="0" fillId="2" borderId="2" xfId="0" applyFill="1" applyBorder="1" applyAlignment="1">
      <alignment horizontal="center" vertical="center"/>
    </xf>
    <xf numFmtId="0" fontId="0" fillId="2" borderId="3" xfId="0" applyFill="1" applyBorder="1" applyAlignment="1">
      <alignment horizontal="left" vertical="center"/>
    </xf>
    <xf numFmtId="0" fontId="0" fillId="2" borderId="5" xfId="0" applyFill="1" applyBorder="1" applyAlignment="1">
      <alignment horizontal="left" vertical="center"/>
    </xf>
    <xf numFmtId="0" fontId="0" fillId="0" borderId="0" xfId="0"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Alignment="1">
      <alignment horizontal="center" vertical="center"/>
    </xf>
    <xf numFmtId="0" fontId="0" fillId="2" borderId="9" xfId="0" applyFill="1" applyBorder="1"/>
    <xf numFmtId="0" fontId="0" fillId="2" borderId="10" xfId="0" applyFill="1" applyBorder="1" applyAlignment="1">
      <alignment horizontal="center" vertical="center"/>
    </xf>
    <xf numFmtId="0" fontId="0" fillId="0" borderId="10" xfId="0" applyBorder="1" applyAlignment="1">
      <alignment horizontal="center" vertical="center"/>
    </xf>
    <xf numFmtId="0" fontId="0" fillId="2" borderId="9" xfId="0" applyFill="1" applyBorder="1" applyAlignment="1">
      <alignment horizontal="left" vertical="center"/>
    </xf>
    <xf numFmtId="0" fontId="0" fillId="2" borderId="3" xfId="0" applyFill="1" applyBorder="1"/>
    <xf numFmtId="0" fontId="0" fillId="2" borderId="5" xfId="0" applyFill="1" applyBorder="1"/>
    <xf numFmtId="0" fontId="0" fillId="2" borderId="13" xfId="0" applyFill="1" applyBorder="1"/>
    <xf numFmtId="0" fontId="0" fillId="0" borderId="12" xfId="0"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2" borderId="11" xfId="0" applyFill="1" applyBorder="1"/>
    <xf numFmtId="0" fontId="0" fillId="2" borderId="7" xfId="0" applyFill="1" applyBorder="1"/>
    <xf numFmtId="0" fontId="0" fillId="2" borderId="8" xfId="0" applyFill="1" applyBorder="1"/>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4" xfId="0" applyFill="1" applyBorder="1" applyAlignment="1">
      <alignment horizontal="center" vertical="center" wrapText="1"/>
    </xf>
    <xf numFmtId="3" fontId="0" fillId="0" borderId="3" xfId="0" applyNumberFormat="1" applyBorder="1" applyAlignment="1">
      <alignment horizontal="center" vertical="center"/>
    </xf>
    <xf numFmtId="3" fontId="0" fillId="0" borderId="5" xfId="0" applyNumberFormat="1" applyBorder="1" applyAlignment="1">
      <alignment horizontal="center" vertical="center"/>
    </xf>
    <xf numFmtId="3" fontId="0" fillId="0" borderId="4" xfId="0" applyNumberFormat="1" applyBorder="1" applyAlignment="1">
      <alignment horizontal="center" vertical="center"/>
    </xf>
    <xf numFmtId="3" fontId="0" fillId="0" borderId="6" xfId="0" applyNumberFormat="1" applyBorder="1" applyAlignment="1">
      <alignment horizontal="center" vertical="center"/>
    </xf>
    <xf numFmtId="164" fontId="0" fillId="0" borderId="4" xfId="1" applyNumberFormat="1" applyFont="1" applyBorder="1" applyAlignment="1">
      <alignment horizontal="center" vertical="center"/>
    </xf>
    <xf numFmtId="3" fontId="0" fillId="0" borderId="0" xfId="0" applyNumberFormat="1" applyAlignment="1">
      <alignment horizontal="center" vertical="center"/>
    </xf>
    <xf numFmtId="0" fontId="0" fillId="0" borderId="15" xfId="0" applyBorder="1" applyAlignment="1">
      <alignment horizontal="center" vertical="center"/>
    </xf>
    <xf numFmtId="3" fontId="0" fillId="0" borderId="12" xfId="0" applyNumberFormat="1" applyBorder="1" applyAlignment="1">
      <alignment horizontal="center" vertical="center"/>
    </xf>
    <xf numFmtId="164" fontId="0" fillId="0" borderId="0" xfId="1" applyNumberFormat="1" applyFont="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164" fontId="0" fillId="0" borderId="6" xfId="1" applyNumberFormat="1" applyFont="1" applyBorder="1" applyAlignment="1">
      <alignment horizontal="center" vertical="center"/>
    </xf>
    <xf numFmtId="0" fontId="0" fillId="3" borderId="0" xfId="0" applyFill="1"/>
    <xf numFmtId="0" fontId="2" fillId="0" borderId="0" xfId="0" applyFont="1"/>
    <xf numFmtId="164" fontId="0" fillId="0" borderId="0" xfId="1" applyNumberFormat="1" applyFont="1" applyBorder="1" applyAlignment="1">
      <alignment horizontal="center" vertical="center"/>
    </xf>
    <xf numFmtId="164" fontId="0" fillId="0" borderId="12" xfId="1" applyNumberFormat="1" applyFont="1" applyBorder="1" applyAlignment="1">
      <alignment horizontal="center" vertical="center"/>
    </xf>
    <xf numFmtId="2" fontId="0" fillId="0" borderId="4" xfId="0" applyNumberFormat="1" applyBorder="1" applyAlignment="1">
      <alignment horizontal="center" vertical="center"/>
    </xf>
    <xf numFmtId="2" fontId="0" fillId="0" borderId="6" xfId="0" applyNumberFormat="1" applyBorder="1" applyAlignment="1">
      <alignment horizontal="center" vertical="center"/>
    </xf>
    <xf numFmtId="10" fontId="0" fillId="0" borderId="0" xfId="0" applyNumberFormat="1"/>
    <xf numFmtId="0" fontId="0" fillId="0" borderId="15" xfId="0" applyBorder="1" applyAlignment="1">
      <alignment horizontal="center"/>
    </xf>
    <xf numFmtId="0" fontId="0" fillId="0" borderId="12" xfId="0" applyBorder="1" applyAlignment="1">
      <alignment horizontal="center"/>
    </xf>
    <xf numFmtId="0" fontId="0" fillId="4" borderId="14" xfId="0" applyFill="1" applyBorder="1" applyAlignment="1">
      <alignment horizontal="center"/>
    </xf>
    <xf numFmtId="0" fontId="0" fillId="4" borderId="2" xfId="0" applyFill="1" applyBorder="1" applyAlignment="1">
      <alignment horizontal="center"/>
    </xf>
    <xf numFmtId="0" fontId="0" fillId="4" borderId="1" xfId="0" applyFill="1" applyBorder="1"/>
    <xf numFmtId="0" fontId="0" fillId="4" borderId="3" xfId="0" applyFill="1" applyBorder="1"/>
    <xf numFmtId="0" fontId="0" fillId="4" borderId="5" xfId="0" applyFill="1" applyBorder="1"/>
    <xf numFmtId="0" fontId="0" fillId="4" borderId="9" xfId="0" applyFill="1" applyBorder="1"/>
    <xf numFmtId="0" fontId="0" fillId="4" borderId="15"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left" vertical="center"/>
    </xf>
    <xf numFmtId="0" fontId="0" fillId="4" borderId="3" xfId="0" applyFill="1" applyBorder="1" applyAlignment="1">
      <alignment horizontal="left" vertical="center"/>
    </xf>
    <xf numFmtId="0" fontId="0" fillId="4" borderId="5" xfId="0" applyFill="1" applyBorder="1" applyAlignment="1">
      <alignment horizontal="left" vertical="center"/>
    </xf>
    <xf numFmtId="0" fontId="0" fillId="0" borderId="9"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4" borderId="13" xfId="0" applyFill="1" applyBorder="1" applyAlignment="1">
      <alignment horizontal="center" vertical="center"/>
    </xf>
    <xf numFmtId="0" fontId="0" fillId="4" borderId="2" xfId="0" applyFill="1" applyBorder="1" applyAlignment="1">
      <alignment horizontal="center" vertical="center"/>
    </xf>
    <xf numFmtId="0" fontId="0" fillId="4" borderId="14" xfId="0" applyFill="1" applyBorder="1" applyAlignment="1">
      <alignment horizontal="center" vertical="center"/>
    </xf>
    <xf numFmtId="3" fontId="0" fillId="4" borderId="14" xfId="0" applyNumberFormat="1" applyFill="1" applyBorder="1" applyAlignment="1">
      <alignment horizontal="center" vertical="center"/>
    </xf>
    <xf numFmtId="3" fontId="0" fillId="4" borderId="2" xfId="0" applyNumberFormat="1" applyFill="1" applyBorder="1" applyAlignment="1">
      <alignment horizontal="center"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10" fontId="0" fillId="0" borderId="4" xfId="1" applyNumberFormat="1" applyFont="1" applyBorder="1" applyAlignment="1">
      <alignment horizontal="center" vertical="center"/>
    </xf>
    <xf numFmtId="10" fontId="0" fillId="0" borderId="6" xfId="1" applyNumberFormat="1" applyFont="1" applyBorder="1" applyAlignment="1">
      <alignment horizontal="center" vertical="center"/>
    </xf>
    <xf numFmtId="10" fontId="0" fillId="0" borderId="0" xfId="0" applyNumberFormat="1" applyAlignment="1">
      <alignment horizontal="center" vertical="center"/>
    </xf>
    <xf numFmtId="1" fontId="0" fillId="0" borderId="4" xfId="0" applyNumberFormat="1" applyBorder="1" applyAlignment="1">
      <alignment horizontal="center" vertical="center"/>
    </xf>
    <xf numFmtId="1" fontId="0" fillId="0" borderId="6" xfId="0" applyNumberFormat="1" applyBorder="1" applyAlignment="1">
      <alignment horizontal="center" vertical="center"/>
    </xf>
    <xf numFmtId="0" fontId="0" fillId="5" borderId="13" xfId="0" applyFill="1" applyBorder="1"/>
    <xf numFmtId="0" fontId="0" fillId="5" borderId="14" xfId="0" applyFill="1" applyBorder="1" applyAlignment="1">
      <alignment horizontal="center" vertical="center"/>
    </xf>
    <xf numFmtId="0" fontId="0" fillId="5" borderId="2" xfId="0" applyFill="1" applyBorder="1" applyAlignment="1">
      <alignment horizontal="center" vertical="center"/>
    </xf>
    <xf numFmtId="0" fontId="0" fillId="4" borderId="1" xfId="0" applyFill="1" applyBorder="1" applyAlignment="1">
      <alignment horizontal="left"/>
    </xf>
    <xf numFmtId="0" fontId="0" fillId="6" borderId="0" xfId="0" applyFill="1" applyAlignment="1">
      <alignment horizontal="center"/>
    </xf>
    <xf numFmtId="0" fontId="0" fillId="6" borderId="4" xfId="0" applyFill="1" applyBorder="1" applyAlignment="1">
      <alignment horizontal="center"/>
    </xf>
    <xf numFmtId="0" fontId="0" fillId="6" borderId="12" xfId="0" applyFill="1" applyBorder="1" applyAlignment="1">
      <alignment horizontal="center"/>
    </xf>
    <xf numFmtId="0" fontId="0" fillId="6" borderId="6" xfId="0" applyFill="1" applyBorder="1" applyAlignment="1">
      <alignment horizontal="center"/>
    </xf>
    <xf numFmtId="0" fontId="0" fillId="7" borderId="0" xfId="0" applyFill="1" applyAlignment="1">
      <alignment horizontal="center" vertical="center"/>
    </xf>
    <xf numFmtId="0" fontId="0" fillId="7" borderId="4" xfId="0" applyFill="1" applyBorder="1" applyAlignment="1">
      <alignment horizontal="center" vertical="center"/>
    </xf>
    <xf numFmtId="10" fontId="0" fillId="0" borderId="0" xfId="1" applyNumberFormat="1" applyFont="1" applyAlignment="1">
      <alignment horizontal="center" vertical="center"/>
    </xf>
    <xf numFmtId="3" fontId="0" fillId="7" borderId="14" xfId="0" applyNumberFormat="1" applyFill="1" applyBorder="1" applyAlignment="1">
      <alignment horizontal="center" vertical="center"/>
    </xf>
    <xf numFmtId="0" fontId="0" fillId="7" borderId="14" xfId="0" applyFill="1" applyBorder="1"/>
    <xf numFmtId="0" fontId="0" fillId="7" borderId="2" xfId="0" applyFill="1" applyBorder="1"/>
    <xf numFmtId="0" fontId="0" fillId="7" borderId="1" xfId="0" applyFill="1" applyBorder="1"/>
    <xf numFmtId="0" fontId="0" fillId="0" borderId="14" xfId="0" applyBorder="1" applyAlignment="1">
      <alignment horizontal="center"/>
    </xf>
    <xf numFmtId="0" fontId="0" fillId="0" borderId="2" xfId="0" applyBorder="1" applyAlignment="1">
      <alignment horizontal="center"/>
    </xf>
    <xf numFmtId="0" fontId="0" fillId="2" borderId="14" xfId="0" applyFill="1" applyBorder="1" applyAlignment="1">
      <alignment horizontal="center"/>
    </xf>
    <xf numFmtId="0" fontId="0" fillId="2" borderId="14" xfId="0" applyFill="1" applyBorder="1" applyAlignment="1">
      <alignment horizontal="center" vertical="center"/>
    </xf>
    <xf numFmtId="0" fontId="0" fillId="2" borderId="2" xfId="0" applyFill="1" applyBorder="1" applyAlignment="1">
      <alignment horizontal="center"/>
    </xf>
    <xf numFmtId="0" fontId="0" fillId="2" borderId="1" xfId="0" applyFill="1" applyBorder="1" applyAlignment="1">
      <alignment horizontal="left" vertical="center"/>
    </xf>
    <xf numFmtId="0" fontId="0" fillId="4" borderId="1" xfId="0" applyFill="1" applyBorder="1" applyAlignment="1">
      <alignment horizontal="center" vertical="center"/>
    </xf>
    <xf numFmtId="0" fontId="3" fillId="0" borderId="0" xfId="2"/>
    <xf numFmtId="0" fontId="4" fillId="0" borderId="0" xfId="0" applyFont="1"/>
  </cellXfs>
  <cellStyles count="3">
    <cellStyle name="Hiperlidhje" xfId="2" builtinId="8"/>
    <cellStyle name="Normal" xfId="0" builtinId="0"/>
    <cellStyle name="Përqindje" xfId="1" builtinId="5"/>
  </cellStyles>
  <dxfs count="0"/>
  <tableStyles count="0" defaultTableStyle="TableStyleMedium2" defaultPivotStyle="PivotStyleLight16"/>
  <colors>
    <mruColors>
      <color rgb="FFF0ADF9"/>
      <color rgb="FF008000"/>
      <color rgb="FFFFCC00"/>
      <color rgb="FF800000"/>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Total!$C$4</c:f>
              <c:strCache>
                <c:ptCount val="1"/>
                <c:pt idx="0">
                  <c:v>Mandate Deputetë</c:v>
                </c:pt>
              </c:strCache>
            </c:strRef>
          </c:tx>
          <c:dPt>
            <c:idx val="0"/>
            <c:bubble3D val="0"/>
            <c:spPr>
              <a:solidFill>
                <a:srgbClr val="7030A0"/>
              </a:solidFill>
              <a:ln w="19050">
                <a:solidFill>
                  <a:schemeClr val="lt1"/>
                </a:solidFill>
              </a:ln>
              <a:effectLst/>
            </c:spPr>
            <c:extLst>
              <c:ext xmlns:c16="http://schemas.microsoft.com/office/drawing/2014/chart" uri="{C3380CC4-5D6E-409C-BE32-E72D297353CC}">
                <c16:uniqueId val="{00000001-8F1E-4E32-93ED-AF19ED663C38}"/>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2-8F1E-4E32-93ED-AF19ED663C38}"/>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8F1E-4E32-93ED-AF19ED663C38}"/>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4-8F1E-4E32-93ED-AF19ED663C38}"/>
              </c:ext>
            </c:extLst>
          </c:dPt>
          <c:dPt>
            <c:idx val="4"/>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5-8F1E-4E32-93ED-AF19ED663C38}"/>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F1E-4E32-93ED-AF19ED663C38}"/>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8F1E-4E32-93ED-AF19ED663C38}"/>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F1E-4E32-93ED-AF19ED663C38}"/>
                </c:ext>
              </c:extLst>
            </c:dLbl>
            <c:dLbl>
              <c:idx val="3"/>
              <c:layout>
                <c:manualLayout>
                  <c:x val="-4.9504950495049514E-2"/>
                  <c:y val="-3.4562211981566823E-2"/>
                </c:manualLayout>
              </c:layout>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F1E-4E32-93ED-AF19ED663C38}"/>
                </c:ext>
              </c:extLst>
            </c:dLbl>
            <c:dLbl>
              <c:idx val="4"/>
              <c:layout>
                <c:manualLayout>
                  <c:x val="-9.4295143800094294E-2"/>
                  <c:y val="-0.16129032258064516"/>
                </c:manualLayout>
              </c:layout>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F1E-4E32-93ED-AF19ED663C38}"/>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Total!$B$5:$B$9</c:f>
              <c:strCache>
                <c:ptCount val="5"/>
                <c:pt idx="0">
                  <c:v>Partia Socialiste e Shqipërisë</c:v>
                </c:pt>
                <c:pt idx="1">
                  <c:v>Bashkë Fitojmë</c:v>
                </c:pt>
                <c:pt idx="2">
                  <c:v>Partia Demokratike</c:v>
                </c:pt>
                <c:pt idx="3">
                  <c:v>Partia Socialdemokrate</c:v>
                </c:pt>
                <c:pt idx="4">
                  <c:v>Partia Agrare Ambientaliste e Shqipërisë</c:v>
                </c:pt>
              </c:strCache>
            </c:strRef>
          </c:cat>
          <c:val>
            <c:numRef>
              <c:f>Total!$C$5:$C$9</c:f>
              <c:numCache>
                <c:formatCode>General</c:formatCode>
                <c:ptCount val="5"/>
                <c:pt idx="0">
                  <c:v>84</c:v>
                </c:pt>
                <c:pt idx="1">
                  <c:v>34</c:v>
                </c:pt>
                <c:pt idx="2">
                  <c:v>11</c:v>
                </c:pt>
                <c:pt idx="3">
                  <c:v>9</c:v>
                </c:pt>
                <c:pt idx="4">
                  <c:v>2</c:v>
                </c:pt>
              </c:numCache>
            </c:numRef>
          </c:val>
          <c:extLst>
            <c:ext xmlns:c16="http://schemas.microsoft.com/office/drawing/2014/chart" uri="{C3380CC4-5D6E-409C-BE32-E72D297353CC}">
              <c16:uniqueId val="{00000000-8F1E-4E32-93ED-AF19ED663C38}"/>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0466-4BBE-86AB-5AF6BFB7BF9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466-4BBE-86AB-5AF6BFB7BF9E}"/>
              </c:ext>
            </c:extLst>
          </c:dPt>
          <c:dPt>
            <c:idx val="2"/>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5-0466-4BBE-86AB-5AF6BFB7BF9E}"/>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466-4BBE-86AB-5AF6BFB7BF9E}"/>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466-4BBE-86AB-5AF6BFB7BF9E}"/>
                </c:ext>
              </c:extLst>
            </c:dLbl>
            <c:dLbl>
              <c:idx val="2"/>
              <c:layout>
                <c:manualLayout>
                  <c:x val="-5.6577086280056574E-2"/>
                  <c:y val="0"/>
                </c:manualLayout>
              </c:layout>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466-4BBE-86AB-5AF6BFB7BF9E}"/>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Lezhë'!$B$5:$B$7</c:f>
              <c:strCache>
                <c:ptCount val="3"/>
                <c:pt idx="0">
                  <c:v>Partia Socialiste e Shqipërisë</c:v>
                </c:pt>
                <c:pt idx="1">
                  <c:v>Partia Socialdemokrate</c:v>
                </c:pt>
                <c:pt idx="2">
                  <c:v>Bashkë Fitojmë</c:v>
                </c:pt>
              </c:strCache>
            </c:strRef>
          </c:cat>
          <c:val>
            <c:numRef>
              <c:f>'Qarku Lezhë'!$C$5:$C$7</c:f>
              <c:numCache>
                <c:formatCode>General</c:formatCode>
                <c:ptCount val="3"/>
                <c:pt idx="0">
                  <c:v>3</c:v>
                </c:pt>
                <c:pt idx="1">
                  <c:v>2</c:v>
                </c:pt>
                <c:pt idx="2">
                  <c:v>2</c:v>
                </c:pt>
              </c:numCache>
            </c:numRef>
          </c:val>
          <c:extLst>
            <c:ext xmlns:c16="http://schemas.microsoft.com/office/drawing/2014/chart" uri="{C3380CC4-5D6E-409C-BE32-E72D297353CC}">
              <c16:uniqueId val="{00000008-0466-4BBE-86AB-5AF6BFB7BF9E}"/>
            </c:ext>
          </c:extLst>
        </c:ser>
        <c:dLbls>
          <c:showLegendKey val="0"/>
          <c:showVal val="0"/>
          <c:showCatName val="0"/>
          <c:showSerName val="0"/>
          <c:showPercent val="0"/>
          <c:showBubbleSize val="0"/>
          <c:showLeaderLines val="1"/>
        </c:dLbls>
        <c:firstSliceAng val="36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ECD7-4033-A6CA-861063BFFA80}"/>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ECD7-4033-A6CA-861063BFFA80}"/>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ECD7-4033-A6CA-861063BFFA80}"/>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CD7-4033-A6CA-861063BFFA80}"/>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CD7-4033-A6CA-861063BFFA80}"/>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CD7-4033-A6CA-861063BFFA80}"/>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Berat'!$B$5:$B$7</c:f>
              <c:strCache>
                <c:ptCount val="3"/>
                <c:pt idx="0">
                  <c:v>Partia Socialiste e Shqipërisë</c:v>
                </c:pt>
                <c:pt idx="1">
                  <c:v>Bashkë Fitojmë</c:v>
                </c:pt>
                <c:pt idx="2">
                  <c:v>Partia Demokratike</c:v>
                </c:pt>
              </c:strCache>
            </c:strRef>
          </c:cat>
          <c:val>
            <c:numRef>
              <c:f>'Qarku Berat'!$C$5:$C$7</c:f>
              <c:numCache>
                <c:formatCode>General</c:formatCode>
                <c:ptCount val="3"/>
                <c:pt idx="0">
                  <c:v>5</c:v>
                </c:pt>
                <c:pt idx="1">
                  <c:v>1</c:v>
                </c:pt>
                <c:pt idx="2">
                  <c:v>1</c:v>
                </c:pt>
              </c:numCache>
            </c:numRef>
          </c:val>
          <c:extLst>
            <c:ext xmlns:c16="http://schemas.microsoft.com/office/drawing/2014/chart" uri="{C3380CC4-5D6E-409C-BE32-E72D297353CC}">
              <c16:uniqueId val="{00000006-ECD7-4033-A6CA-861063BFFA80}"/>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E9BC-493C-AC84-437482B28267}"/>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E9BC-493C-AC84-437482B2826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9BC-493C-AC84-437482B28267}"/>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9BC-493C-AC84-437482B28267}"/>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9BC-493C-AC84-437482B28267}"/>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9BC-493C-AC84-437482B28267}"/>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Dibër'!$B$5:$B$7</c:f>
              <c:strCache>
                <c:ptCount val="3"/>
                <c:pt idx="0">
                  <c:v>Partia Socialiste e Shqipërisë</c:v>
                </c:pt>
                <c:pt idx="1">
                  <c:v>Bashkë Fitojmë</c:v>
                </c:pt>
                <c:pt idx="2">
                  <c:v>Partia Socialdemokrate</c:v>
                </c:pt>
              </c:strCache>
            </c:strRef>
          </c:cat>
          <c:val>
            <c:numRef>
              <c:f>'Qarku Dibër'!$C$5:$C$7</c:f>
              <c:numCache>
                <c:formatCode>General</c:formatCode>
                <c:ptCount val="3"/>
                <c:pt idx="0">
                  <c:v>3</c:v>
                </c:pt>
                <c:pt idx="1">
                  <c:v>1</c:v>
                </c:pt>
                <c:pt idx="2">
                  <c:v>1</c:v>
                </c:pt>
              </c:numCache>
            </c:numRef>
          </c:val>
          <c:extLst>
            <c:ext xmlns:c16="http://schemas.microsoft.com/office/drawing/2014/chart" uri="{C3380CC4-5D6E-409C-BE32-E72D297353CC}">
              <c16:uniqueId val="{00000006-E9BC-493C-AC84-437482B28267}"/>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0002-4833-B4BE-E82DF6985423}"/>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0002-4833-B4BE-E82DF6985423}"/>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002-4833-B4BE-E82DF6985423}"/>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002-4833-B4BE-E82DF6985423}"/>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Gjirokastër'!$B$5:$B$6</c:f>
              <c:strCache>
                <c:ptCount val="2"/>
                <c:pt idx="0">
                  <c:v>Partia Socialiste e Shqipërisë</c:v>
                </c:pt>
                <c:pt idx="1">
                  <c:v>Bashkë Fitojmë</c:v>
                </c:pt>
              </c:strCache>
            </c:strRef>
          </c:cat>
          <c:val>
            <c:numRef>
              <c:f>'Qarku Gjirokastër'!$C$5:$C$6</c:f>
              <c:numCache>
                <c:formatCode>General</c:formatCode>
                <c:ptCount val="2"/>
                <c:pt idx="0">
                  <c:v>3</c:v>
                </c:pt>
                <c:pt idx="1">
                  <c:v>1</c:v>
                </c:pt>
              </c:numCache>
            </c:numRef>
          </c:val>
          <c:extLst>
            <c:ext xmlns:c16="http://schemas.microsoft.com/office/drawing/2014/chart" uri="{C3380CC4-5D6E-409C-BE32-E72D297353CC}">
              <c16:uniqueId val="{00000006-0002-4833-B4BE-E82DF6985423}"/>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CBE6-4AD0-A88E-43232148F493}"/>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CBE6-4AD0-A88E-43232148F49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CBE6-4AD0-A88E-43232148F493}"/>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BE6-4AD0-A88E-43232148F493}"/>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BE6-4AD0-A88E-43232148F493}"/>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BE6-4AD0-A88E-43232148F493}"/>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Kukës'!$B$5:$B$7</c:f>
              <c:strCache>
                <c:ptCount val="3"/>
                <c:pt idx="0">
                  <c:v>Partia Socialiste e Shqipërisë</c:v>
                </c:pt>
                <c:pt idx="1">
                  <c:v>Bashkë Fitojmë</c:v>
                </c:pt>
                <c:pt idx="2">
                  <c:v>Partia Agrare Ambjentaliste e Shqipërisë</c:v>
                </c:pt>
              </c:strCache>
            </c:strRef>
          </c:cat>
          <c:val>
            <c:numRef>
              <c:f>'Qarku Kukës'!$C$5:$C$7</c:f>
              <c:numCache>
                <c:formatCode>General</c:formatCode>
                <c:ptCount val="3"/>
                <c:pt idx="0">
                  <c:v>1</c:v>
                </c:pt>
                <c:pt idx="1">
                  <c:v>1</c:v>
                </c:pt>
                <c:pt idx="2">
                  <c:v>1</c:v>
                </c:pt>
              </c:numCache>
            </c:numRef>
          </c:val>
          <c:extLst>
            <c:ext xmlns:c16="http://schemas.microsoft.com/office/drawing/2014/chart" uri="{C3380CC4-5D6E-409C-BE32-E72D297353CC}">
              <c16:uniqueId val="{00000006-CBE6-4AD0-A88E-43232148F493}"/>
            </c:ext>
          </c:extLst>
        </c:ser>
        <c:dLbls>
          <c:showLegendKey val="0"/>
          <c:showVal val="0"/>
          <c:showCatName val="0"/>
          <c:showSerName val="0"/>
          <c:showPercent val="0"/>
          <c:showBubbleSize val="0"/>
          <c:showLeaderLines val="1"/>
        </c:dLbls>
        <c:firstSliceAng val="36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PS!$C$4</c:f>
              <c:strCache>
                <c:ptCount val="1"/>
                <c:pt idx="0">
                  <c:v>Mandate 2021</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PS!$B$5:$B$16</c:f>
              <c:strCache>
                <c:ptCount val="12"/>
                <c:pt idx="0">
                  <c:v>Kukës</c:v>
                </c:pt>
                <c:pt idx="1">
                  <c:v>Shkodër</c:v>
                </c:pt>
                <c:pt idx="2">
                  <c:v>Lezhë</c:v>
                </c:pt>
                <c:pt idx="3">
                  <c:v>Dibër</c:v>
                </c:pt>
                <c:pt idx="4">
                  <c:v>Durrës</c:v>
                </c:pt>
                <c:pt idx="5">
                  <c:v>Elbasan</c:v>
                </c:pt>
                <c:pt idx="6">
                  <c:v>Fier</c:v>
                </c:pt>
                <c:pt idx="7">
                  <c:v>Berat</c:v>
                </c:pt>
                <c:pt idx="8">
                  <c:v>Korçë</c:v>
                </c:pt>
                <c:pt idx="9">
                  <c:v>Gjirokastër</c:v>
                </c:pt>
                <c:pt idx="10">
                  <c:v>Vlorë</c:v>
                </c:pt>
                <c:pt idx="11">
                  <c:v>Tiranë</c:v>
                </c:pt>
              </c:strCache>
            </c:strRef>
          </c:cat>
          <c:val>
            <c:numRef>
              <c:f>PS!$C$5:$C$16</c:f>
              <c:numCache>
                <c:formatCode>General</c:formatCode>
                <c:ptCount val="12"/>
                <c:pt idx="0">
                  <c:v>1</c:v>
                </c:pt>
                <c:pt idx="1">
                  <c:v>3</c:v>
                </c:pt>
                <c:pt idx="2">
                  <c:v>3</c:v>
                </c:pt>
                <c:pt idx="3">
                  <c:v>2</c:v>
                </c:pt>
                <c:pt idx="4">
                  <c:v>8</c:v>
                </c:pt>
                <c:pt idx="5">
                  <c:v>8</c:v>
                </c:pt>
                <c:pt idx="6">
                  <c:v>9</c:v>
                </c:pt>
                <c:pt idx="7">
                  <c:v>5</c:v>
                </c:pt>
                <c:pt idx="8">
                  <c:v>6</c:v>
                </c:pt>
                <c:pt idx="9">
                  <c:v>3</c:v>
                </c:pt>
                <c:pt idx="10">
                  <c:v>8</c:v>
                </c:pt>
                <c:pt idx="11">
                  <c:v>18</c:v>
                </c:pt>
              </c:numCache>
            </c:numRef>
          </c:val>
          <c:extLst>
            <c:ext xmlns:c16="http://schemas.microsoft.com/office/drawing/2014/chart" uri="{C3380CC4-5D6E-409C-BE32-E72D297353CC}">
              <c16:uniqueId val="{00000000-E5BF-4395-8EE3-5F003D6D7A82}"/>
            </c:ext>
          </c:extLst>
        </c:ser>
        <c:ser>
          <c:idx val="1"/>
          <c:order val="1"/>
          <c:tx>
            <c:strRef>
              <c:f>PS!$D$4</c:f>
              <c:strCache>
                <c:ptCount val="1"/>
                <c:pt idx="0">
                  <c:v>Vota të përkthyera në mandate 2023</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PS!$B$5:$B$16</c:f>
              <c:strCache>
                <c:ptCount val="12"/>
                <c:pt idx="0">
                  <c:v>Kukës</c:v>
                </c:pt>
                <c:pt idx="1">
                  <c:v>Shkodër</c:v>
                </c:pt>
                <c:pt idx="2">
                  <c:v>Lezhë</c:v>
                </c:pt>
                <c:pt idx="3">
                  <c:v>Dibër</c:v>
                </c:pt>
                <c:pt idx="4">
                  <c:v>Durrës</c:v>
                </c:pt>
                <c:pt idx="5">
                  <c:v>Elbasan</c:v>
                </c:pt>
                <c:pt idx="6">
                  <c:v>Fier</c:v>
                </c:pt>
                <c:pt idx="7">
                  <c:v>Berat</c:v>
                </c:pt>
                <c:pt idx="8">
                  <c:v>Korçë</c:v>
                </c:pt>
                <c:pt idx="9">
                  <c:v>Gjirokastër</c:v>
                </c:pt>
                <c:pt idx="10">
                  <c:v>Vlorë</c:v>
                </c:pt>
                <c:pt idx="11">
                  <c:v>Tiranë</c:v>
                </c:pt>
              </c:strCache>
            </c:strRef>
          </c:cat>
          <c:val>
            <c:numRef>
              <c:f>PS!$D$5:$D$16</c:f>
              <c:numCache>
                <c:formatCode>General</c:formatCode>
                <c:ptCount val="12"/>
                <c:pt idx="0">
                  <c:v>1</c:v>
                </c:pt>
                <c:pt idx="1">
                  <c:v>4</c:v>
                </c:pt>
                <c:pt idx="2">
                  <c:v>3</c:v>
                </c:pt>
                <c:pt idx="3">
                  <c:v>3</c:v>
                </c:pt>
                <c:pt idx="4">
                  <c:v>8</c:v>
                </c:pt>
                <c:pt idx="5">
                  <c:v>9</c:v>
                </c:pt>
                <c:pt idx="6">
                  <c:v>11</c:v>
                </c:pt>
                <c:pt idx="7">
                  <c:v>5</c:v>
                </c:pt>
                <c:pt idx="8">
                  <c:v>8</c:v>
                </c:pt>
                <c:pt idx="9">
                  <c:v>3</c:v>
                </c:pt>
                <c:pt idx="10">
                  <c:v>8</c:v>
                </c:pt>
                <c:pt idx="11">
                  <c:v>21</c:v>
                </c:pt>
              </c:numCache>
            </c:numRef>
          </c:val>
          <c:extLst>
            <c:ext xmlns:c16="http://schemas.microsoft.com/office/drawing/2014/chart" uri="{C3380CC4-5D6E-409C-BE32-E72D297353CC}">
              <c16:uniqueId val="{00000001-E5BF-4395-8EE3-5F003D6D7A82}"/>
            </c:ext>
          </c:extLst>
        </c:ser>
        <c:dLbls>
          <c:showLegendKey val="0"/>
          <c:showVal val="0"/>
          <c:showCatName val="0"/>
          <c:showSerName val="0"/>
          <c:showPercent val="0"/>
          <c:showBubbleSize val="0"/>
        </c:dLbls>
        <c:gapWidth val="219"/>
        <c:overlap val="-27"/>
        <c:axId val="853451936"/>
        <c:axId val="853455296"/>
      </c:barChart>
      <c:lineChart>
        <c:grouping val="standard"/>
        <c:varyColors val="0"/>
        <c:ser>
          <c:idx val="2"/>
          <c:order val="2"/>
          <c:tx>
            <c:strRef>
              <c:f>PS!$E$4</c:f>
              <c:strCache>
                <c:ptCount val="1"/>
                <c:pt idx="0">
                  <c:v>Ndryshim në nr. Mandatesh</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PS!$B$5:$B$16</c:f>
              <c:strCache>
                <c:ptCount val="12"/>
                <c:pt idx="0">
                  <c:v>Kukës</c:v>
                </c:pt>
                <c:pt idx="1">
                  <c:v>Shkodër</c:v>
                </c:pt>
                <c:pt idx="2">
                  <c:v>Lezhë</c:v>
                </c:pt>
                <c:pt idx="3">
                  <c:v>Dibër</c:v>
                </c:pt>
                <c:pt idx="4">
                  <c:v>Durrës</c:v>
                </c:pt>
                <c:pt idx="5">
                  <c:v>Elbasan</c:v>
                </c:pt>
                <c:pt idx="6">
                  <c:v>Fier</c:v>
                </c:pt>
                <c:pt idx="7">
                  <c:v>Berat</c:v>
                </c:pt>
                <c:pt idx="8">
                  <c:v>Korçë</c:v>
                </c:pt>
                <c:pt idx="9">
                  <c:v>Gjirokastër</c:v>
                </c:pt>
                <c:pt idx="10">
                  <c:v>Vlorë</c:v>
                </c:pt>
                <c:pt idx="11">
                  <c:v>Tiranë</c:v>
                </c:pt>
              </c:strCache>
            </c:strRef>
          </c:cat>
          <c:val>
            <c:numRef>
              <c:f>PS!$E$5:$E$16</c:f>
              <c:numCache>
                <c:formatCode>General</c:formatCode>
                <c:ptCount val="12"/>
                <c:pt idx="0">
                  <c:v>0</c:v>
                </c:pt>
                <c:pt idx="1">
                  <c:v>1</c:v>
                </c:pt>
                <c:pt idx="2">
                  <c:v>0</c:v>
                </c:pt>
                <c:pt idx="3">
                  <c:v>1</c:v>
                </c:pt>
                <c:pt idx="4">
                  <c:v>0</c:v>
                </c:pt>
                <c:pt idx="5">
                  <c:v>1</c:v>
                </c:pt>
                <c:pt idx="6">
                  <c:v>2</c:v>
                </c:pt>
                <c:pt idx="7">
                  <c:v>0</c:v>
                </c:pt>
                <c:pt idx="8">
                  <c:v>2</c:v>
                </c:pt>
                <c:pt idx="9">
                  <c:v>0</c:v>
                </c:pt>
                <c:pt idx="10">
                  <c:v>0</c:v>
                </c:pt>
                <c:pt idx="11">
                  <c:v>3</c:v>
                </c:pt>
              </c:numCache>
            </c:numRef>
          </c:val>
          <c:smooth val="0"/>
          <c:extLst>
            <c:ext xmlns:c16="http://schemas.microsoft.com/office/drawing/2014/chart" uri="{C3380CC4-5D6E-409C-BE32-E72D297353CC}">
              <c16:uniqueId val="{00000002-E5BF-4395-8EE3-5F003D6D7A82}"/>
            </c:ext>
          </c:extLst>
        </c:ser>
        <c:dLbls>
          <c:showLegendKey val="0"/>
          <c:showVal val="0"/>
          <c:showCatName val="0"/>
          <c:showSerName val="0"/>
          <c:showPercent val="0"/>
          <c:showBubbleSize val="0"/>
        </c:dLbls>
        <c:marker val="1"/>
        <c:smooth val="0"/>
        <c:axId val="853451936"/>
        <c:axId val="853455296"/>
      </c:lineChart>
      <c:catAx>
        <c:axId val="85345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853455296"/>
        <c:crosses val="autoZero"/>
        <c:auto val="1"/>
        <c:lblAlgn val="ctr"/>
        <c:lblOffset val="100"/>
        <c:noMultiLvlLbl val="0"/>
      </c:catAx>
      <c:valAx>
        <c:axId val="85345529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853451936"/>
        <c:crosses val="autoZero"/>
        <c:crossBetween val="between"/>
      </c:valAx>
      <c:spPr>
        <a:solidFill>
          <a:schemeClr val="accent4">
            <a:lumMod val="20000"/>
            <a:lumOff val="80000"/>
          </a:schemeClr>
        </a:solid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Opozita!$C$4</c:f>
              <c:strCache>
                <c:ptCount val="1"/>
                <c:pt idx="0">
                  <c:v>Mandate Deputetë PD-AN &amp; ish-LSI 2021</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Opozita!$B$5:$B$16</c:f>
              <c:strCache>
                <c:ptCount val="12"/>
                <c:pt idx="0">
                  <c:v>Kukës</c:v>
                </c:pt>
                <c:pt idx="1">
                  <c:v>Shkodër</c:v>
                </c:pt>
                <c:pt idx="2">
                  <c:v>Lezhë</c:v>
                </c:pt>
                <c:pt idx="3">
                  <c:v>Dibër</c:v>
                </c:pt>
                <c:pt idx="4">
                  <c:v>Durrës</c:v>
                </c:pt>
                <c:pt idx="5">
                  <c:v>Elbasan</c:v>
                </c:pt>
                <c:pt idx="6">
                  <c:v>Fier</c:v>
                </c:pt>
                <c:pt idx="7">
                  <c:v>Berat</c:v>
                </c:pt>
                <c:pt idx="8">
                  <c:v>Korçë</c:v>
                </c:pt>
                <c:pt idx="9">
                  <c:v>Gjirokastër</c:v>
                </c:pt>
                <c:pt idx="10">
                  <c:v>Vlorë</c:v>
                </c:pt>
                <c:pt idx="11">
                  <c:v>Tiranë</c:v>
                </c:pt>
              </c:strCache>
            </c:strRef>
          </c:cat>
          <c:val>
            <c:numRef>
              <c:f>Opozita!$C$5:$C$16</c:f>
              <c:numCache>
                <c:formatCode>General</c:formatCode>
                <c:ptCount val="12"/>
                <c:pt idx="0">
                  <c:v>2</c:v>
                </c:pt>
                <c:pt idx="1">
                  <c:v>4</c:v>
                </c:pt>
                <c:pt idx="2">
                  <c:v>2</c:v>
                </c:pt>
                <c:pt idx="3">
                  <c:v>1</c:v>
                </c:pt>
                <c:pt idx="4">
                  <c:v>6</c:v>
                </c:pt>
                <c:pt idx="5">
                  <c:v>5</c:v>
                </c:pt>
                <c:pt idx="6">
                  <c:v>4</c:v>
                </c:pt>
                <c:pt idx="7">
                  <c:v>2</c:v>
                </c:pt>
                <c:pt idx="8">
                  <c:v>3</c:v>
                </c:pt>
                <c:pt idx="9">
                  <c:v>1</c:v>
                </c:pt>
                <c:pt idx="10">
                  <c:v>4</c:v>
                </c:pt>
                <c:pt idx="11">
                  <c:v>13</c:v>
                </c:pt>
              </c:numCache>
            </c:numRef>
          </c:val>
          <c:extLst>
            <c:ext xmlns:c16="http://schemas.microsoft.com/office/drawing/2014/chart" uri="{C3380CC4-5D6E-409C-BE32-E72D297353CC}">
              <c16:uniqueId val="{00000000-CA0C-4DB8-9DC8-06B3E67DFEF6}"/>
            </c:ext>
          </c:extLst>
        </c:ser>
        <c:ser>
          <c:idx val="1"/>
          <c:order val="1"/>
          <c:tx>
            <c:strRef>
              <c:f>Opozita!$D$4</c:f>
              <c:strCache>
                <c:ptCount val="1"/>
                <c:pt idx="0">
                  <c:v>Vota të përkthyera në mandate deputetë, PD &amp; Bashkë fitojmë &amp; PAA 2023</c:v>
                </c:pt>
              </c:strCache>
            </c:strRef>
          </c:tx>
          <c:spPr>
            <a:solidFill>
              <a:srgbClr val="0070C0"/>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Opozita!$B$5:$B$16</c:f>
              <c:strCache>
                <c:ptCount val="12"/>
                <c:pt idx="0">
                  <c:v>Kukës</c:v>
                </c:pt>
                <c:pt idx="1">
                  <c:v>Shkodër</c:v>
                </c:pt>
                <c:pt idx="2">
                  <c:v>Lezhë</c:v>
                </c:pt>
                <c:pt idx="3">
                  <c:v>Dibër</c:v>
                </c:pt>
                <c:pt idx="4">
                  <c:v>Durrës</c:v>
                </c:pt>
                <c:pt idx="5">
                  <c:v>Elbasan</c:v>
                </c:pt>
                <c:pt idx="6">
                  <c:v>Fier</c:v>
                </c:pt>
                <c:pt idx="7">
                  <c:v>Berat</c:v>
                </c:pt>
                <c:pt idx="8">
                  <c:v>Korçë</c:v>
                </c:pt>
                <c:pt idx="9">
                  <c:v>Gjirokastër</c:v>
                </c:pt>
                <c:pt idx="10">
                  <c:v>Vlorë</c:v>
                </c:pt>
                <c:pt idx="11">
                  <c:v>Tiranë</c:v>
                </c:pt>
              </c:strCache>
            </c:strRef>
          </c:cat>
          <c:val>
            <c:numRef>
              <c:f>Opozita!$D$5:$D$16</c:f>
              <c:numCache>
                <c:formatCode>General</c:formatCode>
                <c:ptCount val="12"/>
                <c:pt idx="0">
                  <c:v>2</c:v>
                </c:pt>
                <c:pt idx="1">
                  <c:v>6</c:v>
                </c:pt>
                <c:pt idx="2">
                  <c:v>4</c:v>
                </c:pt>
                <c:pt idx="3">
                  <c:v>3</c:v>
                </c:pt>
                <c:pt idx="4">
                  <c:v>6</c:v>
                </c:pt>
                <c:pt idx="5">
                  <c:v>6</c:v>
                </c:pt>
                <c:pt idx="6">
                  <c:v>7</c:v>
                </c:pt>
                <c:pt idx="7">
                  <c:v>2</c:v>
                </c:pt>
                <c:pt idx="8">
                  <c:v>5</c:v>
                </c:pt>
                <c:pt idx="9">
                  <c:v>1</c:v>
                </c:pt>
                <c:pt idx="10">
                  <c:v>4</c:v>
                </c:pt>
                <c:pt idx="11">
                  <c:v>17</c:v>
                </c:pt>
              </c:numCache>
            </c:numRef>
          </c:val>
          <c:extLst>
            <c:ext xmlns:c16="http://schemas.microsoft.com/office/drawing/2014/chart" uri="{C3380CC4-5D6E-409C-BE32-E72D297353CC}">
              <c16:uniqueId val="{00000001-CA0C-4DB8-9DC8-06B3E67DFEF6}"/>
            </c:ext>
          </c:extLst>
        </c:ser>
        <c:dLbls>
          <c:showLegendKey val="0"/>
          <c:showVal val="0"/>
          <c:showCatName val="0"/>
          <c:showSerName val="0"/>
          <c:showPercent val="0"/>
          <c:showBubbleSize val="0"/>
        </c:dLbls>
        <c:gapWidth val="100"/>
        <c:overlap val="-27"/>
        <c:axId val="1049677104"/>
        <c:axId val="1049679984"/>
      </c:barChart>
      <c:lineChart>
        <c:grouping val="standard"/>
        <c:varyColors val="0"/>
        <c:ser>
          <c:idx val="2"/>
          <c:order val="2"/>
          <c:tx>
            <c:strRef>
              <c:f>Opozita!$E$4</c:f>
              <c:strCache>
                <c:ptCount val="1"/>
                <c:pt idx="0">
                  <c:v>Ndryshim nr. Mandatesh</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Opozita!$B$5:$B$16</c:f>
              <c:strCache>
                <c:ptCount val="12"/>
                <c:pt idx="0">
                  <c:v>Kukës</c:v>
                </c:pt>
                <c:pt idx="1">
                  <c:v>Shkodër</c:v>
                </c:pt>
                <c:pt idx="2">
                  <c:v>Lezhë</c:v>
                </c:pt>
                <c:pt idx="3">
                  <c:v>Dibër</c:v>
                </c:pt>
                <c:pt idx="4">
                  <c:v>Durrës</c:v>
                </c:pt>
                <c:pt idx="5">
                  <c:v>Elbasan</c:v>
                </c:pt>
                <c:pt idx="6">
                  <c:v>Fier</c:v>
                </c:pt>
                <c:pt idx="7">
                  <c:v>Berat</c:v>
                </c:pt>
                <c:pt idx="8">
                  <c:v>Korçë</c:v>
                </c:pt>
                <c:pt idx="9">
                  <c:v>Gjirokastër</c:v>
                </c:pt>
                <c:pt idx="10">
                  <c:v>Vlorë</c:v>
                </c:pt>
                <c:pt idx="11">
                  <c:v>Tiranë</c:v>
                </c:pt>
              </c:strCache>
            </c:strRef>
          </c:cat>
          <c:val>
            <c:numRef>
              <c:f>Opozita!$E$5:$E$16</c:f>
              <c:numCache>
                <c:formatCode>General</c:formatCode>
                <c:ptCount val="12"/>
                <c:pt idx="0">
                  <c:v>0</c:v>
                </c:pt>
                <c:pt idx="1">
                  <c:v>2</c:v>
                </c:pt>
                <c:pt idx="2">
                  <c:v>2</c:v>
                </c:pt>
                <c:pt idx="3">
                  <c:v>2</c:v>
                </c:pt>
                <c:pt idx="4">
                  <c:v>0</c:v>
                </c:pt>
                <c:pt idx="5">
                  <c:v>1</c:v>
                </c:pt>
                <c:pt idx="6">
                  <c:v>3</c:v>
                </c:pt>
                <c:pt idx="7">
                  <c:v>0</c:v>
                </c:pt>
                <c:pt idx="8">
                  <c:v>2</c:v>
                </c:pt>
                <c:pt idx="9">
                  <c:v>0</c:v>
                </c:pt>
                <c:pt idx="10">
                  <c:v>0</c:v>
                </c:pt>
                <c:pt idx="11">
                  <c:v>4</c:v>
                </c:pt>
              </c:numCache>
            </c:numRef>
          </c:val>
          <c:smooth val="0"/>
          <c:extLst>
            <c:ext xmlns:c16="http://schemas.microsoft.com/office/drawing/2014/chart" uri="{C3380CC4-5D6E-409C-BE32-E72D297353CC}">
              <c16:uniqueId val="{00000002-CA0C-4DB8-9DC8-06B3E67DFEF6}"/>
            </c:ext>
          </c:extLst>
        </c:ser>
        <c:dLbls>
          <c:showLegendKey val="0"/>
          <c:showVal val="0"/>
          <c:showCatName val="0"/>
          <c:showSerName val="0"/>
          <c:showPercent val="0"/>
          <c:showBubbleSize val="0"/>
        </c:dLbls>
        <c:marker val="1"/>
        <c:smooth val="0"/>
        <c:axId val="1049677104"/>
        <c:axId val="1049679984"/>
      </c:lineChart>
      <c:catAx>
        <c:axId val="104967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049679984"/>
        <c:crosses val="autoZero"/>
        <c:auto val="1"/>
        <c:lblAlgn val="ctr"/>
        <c:lblOffset val="100"/>
        <c:noMultiLvlLbl val="0"/>
      </c:catAx>
      <c:valAx>
        <c:axId val="10496799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049677104"/>
        <c:crosses val="autoZero"/>
        <c:crossBetween val="between"/>
      </c:valAx>
      <c:spPr>
        <a:solidFill>
          <a:schemeClr val="accent4">
            <a:lumMod val="20000"/>
            <a:lumOff val="80000"/>
          </a:schemeClr>
        </a:solid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686477174849268E-2"/>
          <c:y val="0.28781226986914404"/>
          <c:w val="0.95262704565030143"/>
          <c:h val="0.59721262360190586"/>
        </c:manualLayout>
      </c:layout>
      <c:barChart>
        <c:barDir val="col"/>
        <c:grouping val="clustered"/>
        <c:varyColors val="0"/>
        <c:ser>
          <c:idx val="0"/>
          <c:order val="0"/>
          <c:tx>
            <c:strRef>
              <c:f>PSD!$C$4</c:f>
              <c:strCache>
                <c:ptCount val="1"/>
                <c:pt idx="0">
                  <c:v>Mandate 2021</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PSD!$B$5:$B$9</c:f>
              <c:strCache>
                <c:ptCount val="5"/>
                <c:pt idx="0">
                  <c:v>Shkodër</c:v>
                </c:pt>
                <c:pt idx="1">
                  <c:v>Lezhë</c:v>
                </c:pt>
                <c:pt idx="2">
                  <c:v>Dibër</c:v>
                </c:pt>
                <c:pt idx="3">
                  <c:v>Fier</c:v>
                </c:pt>
                <c:pt idx="4">
                  <c:v>Tiranë</c:v>
                </c:pt>
              </c:strCache>
            </c:strRef>
          </c:cat>
          <c:val>
            <c:numRef>
              <c:f>PSD!$C$5:$C$9</c:f>
              <c:numCache>
                <c:formatCode>General</c:formatCode>
                <c:ptCount val="5"/>
                <c:pt idx="0">
                  <c:v>2</c:v>
                </c:pt>
                <c:pt idx="4">
                  <c:v>1</c:v>
                </c:pt>
              </c:numCache>
            </c:numRef>
          </c:val>
          <c:extLst>
            <c:ext xmlns:c16="http://schemas.microsoft.com/office/drawing/2014/chart" uri="{C3380CC4-5D6E-409C-BE32-E72D297353CC}">
              <c16:uniqueId val="{00000000-BE87-4937-A7EE-896D455F8E49}"/>
            </c:ext>
          </c:extLst>
        </c:ser>
        <c:ser>
          <c:idx val="1"/>
          <c:order val="1"/>
          <c:tx>
            <c:strRef>
              <c:f>PSD!$D$4</c:f>
              <c:strCache>
                <c:ptCount val="1"/>
                <c:pt idx="0">
                  <c:v>Vota të përkthyera në mandate zgjedhje lokale 2021</c:v>
                </c:pt>
              </c:strCache>
            </c:strRef>
          </c:tx>
          <c:spPr>
            <a:solidFill>
              <a:srgbClr val="FF0000"/>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PSD!$B$5:$B$9</c:f>
              <c:strCache>
                <c:ptCount val="5"/>
                <c:pt idx="0">
                  <c:v>Shkodër</c:v>
                </c:pt>
                <c:pt idx="1">
                  <c:v>Lezhë</c:v>
                </c:pt>
                <c:pt idx="2">
                  <c:v>Dibër</c:v>
                </c:pt>
                <c:pt idx="3">
                  <c:v>Fier</c:v>
                </c:pt>
                <c:pt idx="4">
                  <c:v>Tiranë</c:v>
                </c:pt>
              </c:strCache>
            </c:strRef>
          </c:cat>
          <c:val>
            <c:numRef>
              <c:f>PSD!$D$5:$D$9</c:f>
              <c:numCache>
                <c:formatCode>General</c:formatCode>
                <c:ptCount val="5"/>
                <c:pt idx="0">
                  <c:v>3</c:v>
                </c:pt>
                <c:pt idx="1">
                  <c:v>2</c:v>
                </c:pt>
                <c:pt idx="2">
                  <c:v>1</c:v>
                </c:pt>
                <c:pt idx="3">
                  <c:v>1</c:v>
                </c:pt>
                <c:pt idx="4">
                  <c:v>2</c:v>
                </c:pt>
              </c:numCache>
            </c:numRef>
          </c:val>
          <c:extLst>
            <c:ext xmlns:c16="http://schemas.microsoft.com/office/drawing/2014/chart" uri="{C3380CC4-5D6E-409C-BE32-E72D297353CC}">
              <c16:uniqueId val="{00000001-BE87-4937-A7EE-896D455F8E49}"/>
            </c:ext>
          </c:extLst>
        </c:ser>
        <c:dLbls>
          <c:showLegendKey val="0"/>
          <c:showVal val="0"/>
          <c:showCatName val="0"/>
          <c:showSerName val="0"/>
          <c:showPercent val="0"/>
          <c:showBubbleSize val="0"/>
        </c:dLbls>
        <c:gapWidth val="219"/>
        <c:overlap val="-27"/>
        <c:axId val="1273774880"/>
        <c:axId val="1273780640"/>
      </c:barChart>
      <c:lineChart>
        <c:grouping val="standard"/>
        <c:varyColors val="0"/>
        <c:ser>
          <c:idx val="2"/>
          <c:order val="2"/>
          <c:tx>
            <c:strRef>
              <c:f>PSD!$E$4</c:f>
              <c:strCache>
                <c:ptCount val="1"/>
                <c:pt idx="0">
                  <c:v>Ndryshim nr. Mandatesh</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PSD!$B$5:$B$9</c:f>
              <c:strCache>
                <c:ptCount val="5"/>
                <c:pt idx="0">
                  <c:v>Shkodër</c:v>
                </c:pt>
                <c:pt idx="1">
                  <c:v>Lezhë</c:v>
                </c:pt>
                <c:pt idx="2">
                  <c:v>Dibër</c:v>
                </c:pt>
                <c:pt idx="3">
                  <c:v>Fier</c:v>
                </c:pt>
                <c:pt idx="4">
                  <c:v>Tiranë</c:v>
                </c:pt>
              </c:strCache>
            </c:strRef>
          </c:cat>
          <c:val>
            <c:numRef>
              <c:f>PSD!$E$5:$E$9</c:f>
              <c:numCache>
                <c:formatCode>General</c:formatCode>
                <c:ptCount val="5"/>
                <c:pt idx="0">
                  <c:v>1</c:v>
                </c:pt>
                <c:pt idx="1">
                  <c:v>2</c:v>
                </c:pt>
                <c:pt idx="2">
                  <c:v>1</c:v>
                </c:pt>
                <c:pt idx="3">
                  <c:v>1</c:v>
                </c:pt>
                <c:pt idx="4">
                  <c:v>1</c:v>
                </c:pt>
              </c:numCache>
            </c:numRef>
          </c:val>
          <c:smooth val="0"/>
          <c:extLst>
            <c:ext xmlns:c16="http://schemas.microsoft.com/office/drawing/2014/chart" uri="{C3380CC4-5D6E-409C-BE32-E72D297353CC}">
              <c16:uniqueId val="{00000002-BE87-4937-A7EE-896D455F8E49}"/>
            </c:ext>
          </c:extLst>
        </c:ser>
        <c:dLbls>
          <c:showLegendKey val="0"/>
          <c:showVal val="0"/>
          <c:showCatName val="0"/>
          <c:showSerName val="0"/>
          <c:showPercent val="0"/>
          <c:showBubbleSize val="0"/>
        </c:dLbls>
        <c:marker val="1"/>
        <c:smooth val="0"/>
        <c:axId val="1273774880"/>
        <c:axId val="1273780640"/>
      </c:lineChart>
      <c:catAx>
        <c:axId val="12737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q-AL"/>
          </a:p>
        </c:txPr>
        <c:crossAx val="1273780640"/>
        <c:crosses val="autoZero"/>
        <c:auto val="1"/>
        <c:lblAlgn val="ctr"/>
        <c:lblOffset val="100"/>
        <c:noMultiLvlLbl val="0"/>
      </c:catAx>
      <c:valAx>
        <c:axId val="1273780640"/>
        <c:scaling>
          <c:orientation val="minMax"/>
        </c:scaling>
        <c:delete val="1"/>
        <c:axPos val="l"/>
        <c:numFmt formatCode="General" sourceLinked="1"/>
        <c:majorTickMark val="none"/>
        <c:minorTickMark val="none"/>
        <c:tickLblPos val="nextTo"/>
        <c:crossAx val="1273774880"/>
        <c:crosses val="autoZero"/>
        <c:crossBetween val="between"/>
      </c:valAx>
      <c:spPr>
        <a:solidFill>
          <a:schemeClr val="accent4">
            <a:lumMod val="20000"/>
            <a:lumOff val="80000"/>
          </a:schemeClr>
        </a:solid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sz="1200"/>
      </a:pPr>
      <a:endParaRPr lang="sq-A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717340611308"/>
          <c:y val="0.10616956013028492"/>
          <c:w val="0.87523253442921234"/>
          <c:h val="0.70268072646698054"/>
        </c:manualLayout>
      </c:layout>
      <c:barChart>
        <c:barDir val="col"/>
        <c:grouping val="clustered"/>
        <c:varyColors val="0"/>
        <c:ser>
          <c:idx val="0"/>
          <c:order val="0"/>
          <c:tx>
            <c:strRef>
              <c:f>'Vota 2023 vs 2021'!$C$4</c:f>
              <c:strCache>
                <c:ptCount val="1"/>
                <c:pt idx="0">
                  <c:v>Vota 2021</c:v>
                </c:pt>
              </c:strCache>
            </c:strRef>
          </c:tx>
          <c:spPr>
            <a:solidFill>
              <a:schemeClr val="accent6">
                <a:lumMod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2023 vs 2021'!$B$5:$B$12</c:f>
              <c:strCache>
                <c:ptCount val="8"/>
                <c:pt idx="0">
                  <c:v>Partia Socialiste e Shqiperise</c:v>
                </c:pt>
                <c:pt idx="1">
                  <c:v>Partia Demokratike "Aleanca për Ndryshim" + ish-LSI (PL)</c:v>
                </c:pt>
                <c:pt idx="2">
                  <c:v>Partia Socialdemokrate</c:v>
                </c:pt>
                <c:pt idx="3">
                  <c:v>Partia Nisma Thurje</c:v>
                </c:pt>
                <c:pt idx="4">
                  <c:v>Partia Balli Kombetar</c:v>
                </c:pt>
                <c:pt idx="5">
                  <c:v>Partia Bindja Demokratike</c:v>
                </c:pt>
                <c:pt idx="6">
                  <c:v>Partia Levizja e Re</c:v>
                </c:pt>
                <c:pt idx="7">
                  <c:v>Të Tjerë</c:v>
                </c:pt>
              </c:strCache>
            </c:strRef>
          </c:cat>
          <c:val>
            <c:numRef>
              <c:f>'Vota 2023 vs 2021'!$C$5:$C$12</c:f>
              <c:numCache>
                <c:formatCode>#,##0</c:formatCode>
                <c:ptCount val="8"/>
                <c:pt idx="0">
                  <c:v>768134</c:v>
                </c:pt>
                <c:pt idx="1">
                  <c:v>731671</c:v>
                </c:pt>
                <c:pt idx="2">
                  <c:v>35475</c:v>
                </c:pt>
                <c:pt idx="3">
                  <c:v>10217</c:v>
                </c:pt>
                <c:pt idx="4">
                  <c:v>1946</c:v>
                </c:pt>
                <c:pt idx="5">
                  <c:v>8239</c:v>
                </c:pt>
                <c:pt idx="6">
                  <c:v>3767</c:v>
                </c:pt>
                <c:pt idx="7">
                  <c:v>20614</c:v>
                </c:pt>
              </c:numCache>
            </c:numRef>
          </c:val>
          <c:extLst>
            <c:ext xmlns:c16="http://schemas.microsoft.com/office/drawing/2014/chart" uri="{C3380CC4-5D6E-409C-BE32-E72D297353CC}">
              <c16:uniqueId val="{00000000-25B3-4AB6-82F7-0356ABCC7346}"/>
            </c:ext>
          </c:extLst>
        </c:ser>
        <c:ser>
          <c:idx val="1"/>
          <c:order val="1"/>
          <c:tx>
            <c:strRef>
              <c:f>'Vota 2023 vs 2021'!$D$4</c:f>
              <c:strCache>
                <c:ptCount val="1"/>
                <c:pt idx="0">
                  <c:v>Vota 2023</c:v>
                </c:pt>
              </c:strCache>
            </c:strRef>
          </c:tx>
          <c:spPr>
            <a:solidFill>
              <a:schemeClr val="accent2">
                <a:lumMod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2023 vs 2021'!$B$5:$B$12</c:f>
              <c:strCache>
                <c:ptCount val="8"/>
                <c:pt idx="0">
                  <c:v>Partia Socialiste e Shqiperise</c:v>
                </c:pt>
                <c:pt idx="1">
                  <c:v>Partia Demokratike "Aleanca për Ndryshim" + ish-LSI (PL)</c:v>
                </c:pt>
                <c:pt idx="2">
                  <c:v>Partia Socialdemokrate</c:v>
                </c:pt>
                <c:pt idx="3">
                  <c:v>Partia Nisma Thurje</c:v>
                </c:pt>
                <c:pt idx="4">
                  <c:v>Partia Balli Kombetar</c:v>
                </c:pt>
                <c:pt idx="5">
                  <c:v>Partia Bindja Demokratike</c:v>
                </c:pt>
                <c:pt idx="6">
                  <c:v>Partia Levizja e Re</c:v>
                </c:pt>
                <c:pt idx="7">
                  <c:v>Të Tjerë</c:v>
                </c:pt>
              </c:strCache>
            </c:strRef>
          </c:cat>
          <c:val>
            <c:numRef>
              <c:f>'Vota 2023 vs 2021'!$D$5:$D$12</c:f>
              <c:numCache>
                <c:formatCode>#,##0</c:formatCode>
                <c:ptCount val="8"/>
                <c:pt idx="0">
                  <c:v>579576</c:v>
                </c:pt>
                <c:pt idx="1">
                  <c:v>535415</c:v>
                </c:pt>
                <c:pt idx="2">
                  <c:v>86284</c:v>
                </c:pt>
                <c:pt idx="3">
                  <c:v>10804</c:v>
                </c:pt>
                <c:pt idx="4">
                  <c:v>7614</c:v>
                </c:pt>
                <c:pt idx="5">
                  <c:v>4227</c:v>
                </c:pt>
                <c:pt idx="6">
                  <c:v>966</c:v>
                </c:pt>
                <c:pt idx="7">
                  <c:v>119389</c:v>
                </c:pt>
              </c:numCache>
            </c:numRef>
          </c:val>
          <c:extLst>
            <c:ext xmlns:c16="http://schemas.microsoft.com/office/drawing/2014/chart" uri="{C3380CC4-5D6E-409C-BE32-E72D297353CC}">
              <c16:uniqueId val="{00000001-25B3-4AB6-82F7-0356ABCC7346}"/>
            </c:ext>
          </c:extLst>
        </c:ser>
        <c:dLbls>
          <c:showLegendKey val="0"/>
          <c:showVal val="0"/>
          <c:showCatName val="0"/>
          <c:showSerName val="0"/>
          <c:showPercent val="0"/>
          <c:showBubbleSize val="0"/>
        </c:dLbls>
        <c:gapWidth val="50"/>
        <c:overlap val="-27"/>
        <c:axId val="515034623"/>
        <c:axId val="515036543"/>
      </c:barChart>
      <c:lineChart>
        <c:grouping val="standard"/>
        <c:varyColors val="0"/>
        <c:ser>
          <c:idx val="2"/>
          <c:order val="2"/>
          <c:tx>
            <c:strRef>
              <c:f>'Vota 2023 vs 2021'!$F$4</c:f>
              <c:strCache>
                <c:ptCount val="1"/>
                <c:pt idx="0">
                  <c:v>Ndryshimi në %</c:v>
                </c:pt>
              </c:strCache>
            </c:strRef>
          </c:tx>
          <c:spPr>
            <a:ln w="38100" cap="rnd">
              <a:solidFill>
                <a:srgbClr val="002060"/>
              </a:solidFill>
              <a:round/>
            </a:ln>
            <a:effectLst/>
          </c:spPr>
          <c:marker>
            <c:symbol val="circle"/>
            <c:size val="7"/>
            <c:spPr>
              <a:solidFill>
                <a:srgbClr val="FFC000"/>
              </a:solidFill>
              <a:ln w="38100">
                <a:solidFill>
                  <a:srgbClr val="002060"/>
                </a:solidFill>
              </a:ln>
              <a:effectLst/>
            </c:spPr>
          </c:marker>
          <c:cat>
            <c:strRef>
              <c:f>'Vota 2023 vs 2021'!$B$5:$B$12</c:f>
              <c:strCache>
                <c:ptCount val="8"/>
                <c:pt idx="0">
                  <c:v>Partia Socialiste e Shqiperise</c:v>
                </c:pt>
                <c:pt idx="1">
                  <c:v>Partia Demokratike "Aleanca për Ndryshim" + ish-LSI (PL)</c:v>
                </c:pt>
                <c:pt idx="2">
                  <c:v>Partia Socialdemokrate</c:v>
                </c:pt>
                <c:pt idx="3">
                  <c:v>Partia Nisma Thurje</c:v>
                </c:pt>
                <c:pt idx="4">
                  <c:v>Partia Balli Kombetar</c:v>
                </c:pt>
                <c:pt idx="5">
                  <c:v>Partia Bindja Demokratike</c:v>
                </c:pt>
                <c:pt idx="6">
                  <c:v>Partia Levizja e Re</c:v>
                </c:pt>
                <c:pt idx="7">
                  <c:v>Të Tjerë</c:v>
                </c:pt>
              </c:strCache>
            </c:strRef>
          </c:cat>
          <c:val>
            <c:numRef>
              <c:f>'Vota 2023 vs 2021'!$F$5:$F$12</c:f>
              <c:numCache>
                <c:formatCode>0.0%</c:formatCode>
                <c:ptCount val="8"/>
                <c:pt idx="0">
                  <c:v>-0.24547539882364275</c:v>
                </c:pt>
                <c:pt idx="1">
                  <c:v>-0.26822984647471337</c:v>
                </c:pt>
                <c:pt idx="2">
                  <c:v>1.4322480620155038</c:v>
                </c:pt>
                <c:pt idx="3">
                  <c:v>5.7453264167563863E-2</c:v>
                </c:pt>
                <c:pt idx="4">
                  <c:v>2.9126413155190134</c:v>
                </c:pt>
                <c:pt idx="5">
                  <c:v>-0.48695230003641221</c:v>
                </c:pt>
                <c:pt idx="6">
                  <c:v>-0.74356251659145212</c:v>
                </c:pt>
                <c:pt idx="7">
                  <c:v>4.7916464538663046</c:v>
                </c:pt>
              </c:numCache>
            </c:numRef>
          </c:val>
          <c:smooth val="0"/>
          <c:extLst>
            <c:ext xmlns:c16="http://schemas.microsoft.com/office/drawing/2014/chart" uri="{C3380CC4-5D6E-409C-BE32-E72D297353CC}">
              <c16:uniqueId val="{00000002-25B3-4AB6-82F7-0356ABCC7346}"/>
            </c:ext>
          </c:extLst>
        </c:ser>
        <c:dLbls>
          <c:showLegendKey val="0"/>
          <c:showVal val="0"/>
          <c:showCatName val="0"/>
          <c:showSerName val="0"/>
          <c:showPercent val="0"/>
          <c:showBubbleSize val="0"/>
        </c:dLbls>
        <c:marker val="1"/>
        <c:smooth val="0"/>
        <c:axId val="516951343"/>
        <c:axId val="516947503"/>
      </c:lineChart>
      <c:catAx>
        <c:axId val="5150346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q-AL"/>
          </a:p>
        </c:txPr>
        <c:crossAx val="515036543"/>
        <c:crosses val="autoZero"/>
        <c:auto val="1"/>
        <c:lblAlgn val="ctr"/>
        <c:lblOffset val="100"/>
        <c:noMultiLvlLbl val="0"/>
      </c:catAx>
      <c:valAx>
        <c:axId val="515036543"/>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15034623"/>
        <c:crosses val="autoZero"/>
        <c:crossBetween val="between"/>
      </c:valAx>
      <c:valAx>
        <c:axId val="516947503"/>
        <c:scaling>
          <c:orientation val="minMax"/>
          <c:max val="6"/>
          <c:min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16951343"/>
        <c:crosses val="max"/>
        <c:crossBetween val="between"/>
      </c:valAx>
      <c:catAx>
        <c:axId val="516951343"/>
        <c:scaling>
          <c:orientation val="minMax"/>
        </c:scaling>
        <c:delete val="1"/>
        <c:axPos val="t"/>
        <c:numFmt formatCode="General" sourceLinked="1"/>
        <c:majorTickMark val="out"/>
        <c:minorTickMark val="none"/>
        <c:tickLblPos val="nextTo"/>
        <c:crossAx val="516947503"/>
        <c:crosses val="max"/>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'Vota 2023 vs 2021'!$C$30</c:f>
              <c:strCache>
                <c:ptCount val="1"/>
                <c:pt idx="0">
                  <c:v>Pjesa e votave Viti 2021</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2023 vs 2021'!$B$31:$B$38</c:f>
              <c:strCache>
                <c:ptCount val="8"/>
                <c:pt idx="0">
                  <c:v>Partia Socialiste e Shqiperise</c:v>
                </c:pt>
                <c:pt idx="1">
                  <c:v>Partia Demokratike "Aleanca për Ndryshim" + ish-LSI (PL)</c:v>
                </c:pt>
                <c:pt idx="2">
                  <c:v>Partia Socialdemokrate</c:v>
                </c:pt>
                <c:pt idx="3">
                  <c:v>Partia Nisma Thurje</c:v>
                </c:pt>
                <c:pt idx="4">
                  <c:v>Partia Balli Kombetar</c:v>
                </c:pt>
                <c:pt idx="5">
                  <c:v>Partia Bindja Demokratike</c:v>
                </c:pt>
                <c:pt idx="6">
                  <c:v>Partia Levizja e Re</c:v>
                </c:pt>
                <c:pt idx="7">
                  <c:v>Të Tjerë</c:v>
                </c:pt>
              </c:strCache>
            </c:strRef>
          </c:cat>
          <c:val>
            <c:numRef>
              <c:f>'Vota 2023 vs 2021'!$C$31:$C$38</c:f>
              <c:numCache>
                <c:formatCode>0.0%</c:formatCode>
                <c:ptCount val="8"/>
                <c:pt idx="0">
                  <c:v>0.48614137537553881</c:v>
                </c:pt>
                <c:pt idx="1">
                  <c:v>0.46306444743026071</c:v>
                </c:pt>
                <c:pt idx="2">
                  <c:v>2.2451636422092032E-2</c:v>
                </c:pt>
                <c:pt idx="3">
                  <c:v>6.4661978667939187E-3</c:v>
                </c:pt>
                <c:pt idx="4">
                  <c:v>1.231596461660073E-3</c:v>
                </c:pt>
                <c:pt idx="5">
                  <c:v>5.2143490481075753E-3</c:v>
                </c:pt>
                <c:pt idx="6">
                  <c:v>2.3840821536862769E-3</c:v>
                </c:pt>
                <c:pt idx="7">
                  <c:v>1.3046315241860609E-2</c:v>
                </c:pt>
              </c:numCache>
            </c:numRef>
          </c:val>
          <c:extLst>
            <c:ext xmlns:c16="http://schemas.microsoft.com/office/drawing/2014/chart" uri="{C3380CC4-5D6E-409C-BE32-E72D297353CC}">
              <c16:uniqueId val="{00000000-E991-4994-B511-065AC8849B4D}"/>
            </c:ext>
          </c:extLst>
        </c:ser>
        <c:ser>
          <c:idx val="1"/>
          <c:order val="1"/>
          <c:tx>
            <c:strRef>
              <c:f>'Vota 2023 vs 2021'!$D$30</c:f>
              <c:strCache>
                <c:ptCount val="1"/>
                <c:pt idx="0">
                  <c:v>Pjesa e Votave 2023</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2023 vs 2021'!$B$31:$B$38</c:f>
              <c:strCache>
                <c:ptCount val="8"/>
                <c:pt idx="0">
                  <c:v>Partia Socialiste e Shqiperise</c:v>
                </c:pt>
                <c:pt idx="1">
                  <c:v>Partia Demokratike "Aleanca për Ndryshim" + ish-LSI (PL)</c:v>
                </c:pt>
                <c:pt idx="2">
                  <c:v>Partia Socialdemokrate</c:v>
                </c:pt>
                <c:pt idx="3">
                  <c:v>Partia Nisma Thurje</c:v>
                </c:pt>
                <c:pt idx="4">
                  <c:v>Partia Balli Kombetar</c:v>
                </c:pt>
                <c:pt idx="5">
                  <c:v>Partia Bindja Demokratike</c:v>
                </c:pt>
                <c:pt idx="6">
                  <c:v>Partia Levizja e Re</c:v>
                </c:pt>
                <c:pt idx="7">
                  <c:v>Të Tjerë</c:v>
                </c:pt>
              </c:strCache>
            </c:strRef>
          </c:cat>
          <c:val>
            <c:numRef>
              <c:f>'Vota 2023 vs 2021'!$D$31:$D$38</c:f>
              <c:numCache>
                <c:formatCode>0.0%</c:formatCode>
                <c:ptCount val="8"/>
                <c:pt idx="0">
                  <c:v>0.43114392516412192</c:v>
                </c:pt>
                <c:pt idx="1">
                  <c:v>0.39829276003793868</c:v>
                </c:pt>
                <c:pt idx="2">
                  <c:v>6.418627141023972E-2</c:v>
                </c:pt>
                <c:pt idx="3">
                  <c:v>8.037045991333619E-3</c:v>
                </c:pt>
                <c:pt idx="4">
                  <c:v>5.6640196388387789E-3</c:v>
                </c:pt>
                <c:pt idx="5">
                  <c:v>3.1444458909077383E-3</c:v>
                </c:pt>
                <c:pt idx="6">
                  <c:v>7.1860296442320215E-4</c:v>
                </c:pt>
                <c:pt idx="7">
                  <c:v>8.8812928902196345E-2</c:v>
                </c:pt>
              </c:numCache>
            </c:numRef>
          </c:val>
          <c:extLst>
            <c:ext xmlns:c16="http://schemas.microsoft.com/office/drawing/2014/chart" uri="{C3380CC4-5D6E-409C-BE32-E72D297353CC}">
              <c16:uniqueId val="{00000001-E991-4994-B511-065AC8849B4D}"/>
            </c:ext>
          </c:extLst>
        </c:ser>
        <c:dLbls>
          <c:showLegendKey val="0"/>
          <c:showVal val="0"/>
          <c:showCatName val="0"/>
          <c:showSerName val="0"/>
          <c:showPercent val="0"/>
          <c:showBubbleSize val="0"/>
        </c:dLbls>
        <c:gapWidth val="100"/>
        <c:overlap val="-27"/>
        <c:axId val="515040383"/>
        <c:axId val="515053343"/>
      </c:barChart>
      <c:lineChart>
        <c:grouping val="standard"/>
        <c:varyColors val="0"/>
        <c:ser>
          <c:idx val="2"/>
          <c:order val="2"/>
          <c:tx>
            <c:strRef>
              <c:f>'Vota 2023 vs 2021'!$E$30</c:f>
              <c:strCache>
                <c:ptCount val="1"/>
                <c:pt idx="0">
                  <c:v>Ndryshimi në Pikë Përqindje</c:v>
                </c:pt>
              </c:strCache>
            </c:strRef>
          </c:tx>
          <c:spPr>
            <a:ln w="38100" cap="rnd">
              <a:solidFill>
                <a:srgbClr val="800000"/>
              </a:solidFill>
              <a:round/>
            </a:ln>
            <a:effectLst/>
          </c:spPr>
          <c:marker>
            <c:symbol val="circle"/>
            <c:size val="7"/>
            <c:spPr>
              <a:solidFill>
                <a:srgbClr val="FFC000"/>
              </a:solidFill>
              <a:ln w="38100">
                <a:solidFill>
                  <a:srgbClr val="800000"/>
                </a:solidFill>
              </a:ln>
              <a:effectLst/>
            </c:spPr>
          </c:marker>
          <c:cat>
            <c:strRef>
              <c:f>'Vota 2023 vs 2021'!$B$31:$B$38</c:f>
              <c:strCache>
                <c:ptCount val="8"/>
                <c:pt idx="0">
                  <c:v>Partia Socialiste e Shqiperise</c:v>
                </c:pt>
                <c:pt idx="1">
                  <c:v>Partia Demokratike "Aleanca për Ndryshim" + ish-LSI (PL)</c:v>
                </c:pt>
                <c:pt idx="2">
                  <c:v>Partia Socialdemokrate</c:v>
                </c:pt>
                <c:pt idx="3">
                  <c:v>Partia Nisma Thurje</c:v>
                </c:pt>
                <c:pt idx="4">
                  <c:v>Partia Balli Kombetar</c:v>
                </c:pt>
                <c:pt idx="5">
                  <c:v>Partia Bindja Demokratike</c:v>
                </c:pt>
                <c:pt idx="6">
                  <c:v>Partia Levizja e Re</c:v>
                </c:pt>
                <c:pt idx="7">
                  <c:v>Të Tjerë</c:v>
                </c:pt>
              </c:strCache>
            </c:strRef>
          </c:cat>
          <c:val>
            <c:numRef>
              <c:f>'Vota 2023 vs 2021'!$E$31:$E$38</c:f>
              <c:numCache>
                <c:formatCode>0.00</c:formatCode>
                <c:ptCount val="8"/>
                <c:pt idx="0">
                  <c:v>-5.5596918512234144</c:v>
                </c:pt>
                <c:pt idx="1">
                  <c:v>-6.410958402146882</c:v>
                </c:pt>
                <c:pt idx="2">
                  <c:v>4.1706949534865467</c:v>
                </c:pt>
                <c:pt idx="3">
                  <c:v>0.15628745579101144</c:v>
                </c:pt>
                <c:pt idx="4">
                  <c:v>0.44309044769084532</c:v>
                </c:pt>
                <c:pt idx="5">
                  <c:v>-0.20763330500706556</c:v>
                </c:pt>
                <c:pt idx="6">
                  <c:v>-0.16684190371140728</c:v>
                </c:pt>
                <c:pt idx="7">
                  <c:v>7.5750526051203675</c:v>
                </c:pt>
              </c:numCache>
            </c:numRef>
          </c:val>
          <c:smooth val="0"/>
          <c:extLst>
            <c:ext xmlns:c16="http://schemas.microsoft.com/office/drawing/2014/chart" uri="{C3380CC4-5D6E-409C-BE32-E72D297353CC}">
              <c16:uniqueId val="{00000002-E991-4994-B511-065AC8849B4D}"/>
            </c:ext>
          </c:extLst>
        </c:ser>
        <c:dLbls>
          <c:showLegendKey val="0"/>
          <c:showVal val="0"/>
          <c:showCatName val="0"/>
          <c:showSerName val="0"/>
          <c:showPercent val="0"/>
          <c:showBubbleSize val="0"/>
        </c:dLbls>
        <c:marker val="1"/>
        <c:smooth val="0"/>
        <c:axId val="589244271"/>
        <c:axId val="589268751"/>
      </c:lineChart>
      <c:catAx>
        <c:axId val="515040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q-AL"/>
          </a:p>
        </c:txPr>
        <c:crossAx val="515053343"/>
        <c:crosses val="autoZero"/>
        <c:auto val="1"/>
        <c:lblAlgn val="ctr"/>
        <c:lblOffset val="100"/>
        <c:noMultiLvlLbl val="0"/>
      </c:catAx>
      <c:valAx>
        <c:axId val="51505334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sq-AL"/>
          </a:p>
        </c:txPr>
        <c:crossAx val="515040383"/>
        <c:crosses val="autoZero"/>
        <c:crossBetween val="between"/>
      </c:valAx>
      <c:valAx>
        <c:axId val="589268751"/>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sq-AL"/>
          </a:p>
        </c:txPr>
        <c:crossAx val="589244271"/>
        <c:crosses val="max"/>
        <c:crossBetween val="between"/>
        <c:majorUnit val="4"/>
      </c:valAx>
      <c:catAx>
        <c:axId val="589244271"/>
        <c:scaling>
          <c:orientation val="minMax"/>
        </c:scaling>
        <c:delete val="1"/>
        <c:axPos val="b"/>
        <c:numFmt formatCode="General" sourceLinked="1"/>
        <c:majorTickMark val="out"/>
        <c:minorTickMark val="none"/>
        <c:tickLblPos val="nextTo"/>
        <c:crossAx val="589268751"/>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sq-A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Total!$C$32</c:f>
              <c:strCache>
                <c:ptCount val="1"/>
                <c:pt idx="0">
                  <c:v>PS (Edi Rama)</c:v>
                </c:pt>
              </c:strCache>
            </c:strRef>
          </c:tx>
          <c:spPr>
            <a:solidFill>
              <a:srgbClr val="7030A0"/>
            </a:solidFill>
            <a:ln>
              <a:noFill/>
            </a:ln>
            <a:effectLst/>
          </c:spPr>
          <c:invertIfNegative val="0"/>
          <c:cat>
            <c:strRef>
              <c:f>Total!$B$33:$B$44</c:f>
              <c:strCache>
                <c:ptCount val="12"/>
                <c:pt idx="0">
                  <c:v>Tiranë</c:v>
                </c:pt>
                <c:pt idx="1">
                  <c:v>Fier</c:v>
                </c:pt>
                <c:pt idx="2">
                  <c:v>Durrës</c:v>
                </c:pt>
                <c:pt idx="3">
                  <c:v>Elbasan</c:v>
                </c:pt>
                <c:pt idx="4">
                  <c:v>Vlorë</c:v>
                </c:pt>
                <c:pt idx="5">
                  <c:v>Korçë</c:v>
                </c:pt>
                <c:pt idx="6">
                  <c:v>Shkodër</c:v>
                </c:pt>
                <c:pt idx="7">
                  <c:v>Lezhë</c:v>
                </c:pt>
                <c:pt idx="8">
                  <c:v>Berat</c:v>
                </c:pt>
                <c:pt idx="9">
                  <c:v>Dibër</c:v>
                </c:pt>
                <c:pt idx="10">
                  <c:v>Gjirokastër</c:v>
                </c:pt>
                <c:pt idx="11">
                  <c:v>Kukës</c:v>
                </c:pt>
              </c:strCache>
            </c:strRef>
          </c:cat>
          <c:val>
            <c:numRef>
              <c:f>Total!$C$33:$C$44</c:f>
              <c:numCache>
                <c:formatCode>General</c:formatCode>
                <c:ptCount val="12"/>
                <c:pt idx="0">
                  <c:v>21</c:v>
                </c:pt>
                <c:pt idx="1">
                  <c:v>11</c:v>
                </c:pt>
                <c:pt idx="2">
                  <c:v>8</c:v>
                </c:pt>
                <c:pt idx="3">
                  <c:v>9</c:v>
                </c:pt>
                <c:pt idx="4">
                  <c:v>8</c:v>
                </c:pt>
                <c:pt idx="5">
                  <c:v>8</c:v>
                </c:pt>
                <c:pt idx="6">
                  <c:v>4</c:v>
                </c:pt>
                <c:pt idx="7">
                  <c:v>3</c:v>
                </c:pt>
                <c:pt idx="8">
                  <c:v>5</c:v>
                </c:pt>
                <c:pt idx="9">
                  <c:v>3</c:v>
                </c:pt>
                <c:pt idx="10">
                  <c:v>3</c:v>
                </c:pt>
                <c:pt idx="11">
                  <c:v>1</c:v>
                </c:pt>
              </c:numCache>
            </c:numRef>
          </c:val>
          <c:extLst>
            <c:ext xmlns:c16="http://schemas.microsoft.com/office/drawing/2014/chart" uri="{C3380CC4-5D6E-409C-BE32-E72D297353CC}">
              <c16:uniqueId val="{00000000-39C0-4CB0-976B-FAC159463114}"/>
            </c:ext>
          </c:extLst>
        </c:ser>
        <c:ser>
          <c:idx val="1"/>
          <c:order val="1"/>
          <c:tx>
            <c:strRef>
              <c:f>Total!$D$32</c:f>
              <c:strCache>
                <c:ptCount val="1"/>
                <c:pt idx="0">
                  <c:v>Bashkë Fitojmë</c:v>
                </c:pt>
              </c:strCache>
            </c:strRef>
          </c:tx>
          <c:spPr>
            <a:solidFill>
              <a:schemeClr val="accent5">
                <a:lumMod val="60000"/>
                <a:lumOff val="40000"/>
              </a:schemeClr>
            </a:solidFill>
            <a:ln>
              <a:noFill/>
            </a:ln>
            <a:effectLst/>
          </c:spPr>
          <c:invertIfNegative val="0"/>
          <c:cat>
            <c:strRef>
              <c:f>Total!$B$33:$B$44</c:f>
              <c:strCache>
                <c:ptCount val="12"/>
                <c:pt idx="0">
                  <c:v>Tiranë</c:v>
                </c:pt>
                <c:pt idx="1">
                  <c:v>Fier</c:v>
                </c:pt>
                <c:pt idx="2">
                  <c:v>Durrës</c:v>
                </c:pt>
                <c:pt idx="3">
                  <c:v>Elbasan</c:v>
                </c:pt>
                <c:pt idx="4">
                  <c:v>Vlorë</c:v>
                </c:pt>
                <c:pt idx="5">
                  <c:v>Korçë</c:v>
                </c:pt>
                <c:pt idx="6">
                  <c:v>Shkodër</c:v>
                </c:pt>
                <c:pt idx="7">
                  <c:v>Lezhë</c:v>
                </c:pt>
                <c:pt idx="8">
                  <c:v>Berat</c:v>
                </c:pt>
                <c:pt idx="9">
                  <c:v>Dibër</c:v>
                </c:pt>
                <c:pt idx="10">
                  <c:v>Gjirokastër</c:v>
                </c:pt>
                <c:pt idx="11">
                  <c:v>Kukës</c:v>
                </c:pt>
              </c:strCache>
            </c:strRef>
          </c:cat>
          <c:val>
            <c:numRef>
              <c:f>Total!$D$33:$D$44</c:f>
              <c:numCache>
                <c:formatCode>General</c:formatCode>
                <c:ptCount val="12"/>
                <c:pt idx="0">
                  <c:v>10</c:v>
                </c:pt>
                <c:pt idx="1">
                  <c:v>3</c:v>
                </c:pt>
                <c:pt idx="2">
                  <c:v>4</c:v>
                </c:pt>
                <c:pt idx="3">
                  <c:v>3</c:v>
                </c:pt>
                <c:pt idx="4">
                  <c:v>3</c:v>
                </c:pt>
                <c:pt idx="5">
                  <c:v>2</c:v>
                </c:pt>
                <c:pt idx="6">
                  <c:v>3</c:v>
                </c:pt>
                <c:pt idx="7">
                  <c:v>2</c:v>
                </c:pt>
                <c:pt idx="8">
                  <c:v>1</c:v>
                </c:pt>
                <c:pt idx="9">
                  <c:v>1</c:v>
                </c:pt>
                <c:pt idx="10">
                  <c:v>1</c:v>
                </c:pt>
                <c:pt idx="11">
                  <c:v>1</c:v>
                </c:pt>
              </c:numCache>
            </c:numRef>
          </c:val>
          <c:extLst>
            <c:ext xmlns:c16="http://schemas.microsoft.com/office/drawing/2014/chart" uri="{C3380CC4-5D6E-409C-BE32-E72D297353CC}">
              <c16:uniqueId val="{00000001-39C0-4CB0-976B-FAC159463114}"/>
            </c:ext>
          </c:extLst>
        </c:ser>
        <c:ser>
          <c:idx val="2"/>
          <c:order val="2"/>
          <c:tx>
            <c:strRef>
              <c:f>Total!$E$32</c:f>
              <c:strCache>
                <c:ptCount val="1"/>
                <c:pt idx="0">
                  <c:v>PD (Enkelejd Alibeaj)</c:v>
                </c:pt>
              </c:strCache>
            </c:strRef>
          </c:tx>
          <c:spPr>
            <a:solidFill>
              <a:schemeClr val="accent5">
                <a:lumMod val="50000"/>
              </a:schemeClr>
            </a:solidFill>
            <a:ln>
              <a:noFill/>
            </a:ln>
            <a:effectLst/>
          </c:spPr>
          <c:invertIfNegative val="0"/>
          <c:cat>
            <c:strRef>
              <c:f>Total!$B$33:$B$44</c:f>
              <c:strCache>
                <c:ptCount val="12"/>
                <c:pt idx="0">
                  <c:v>Tiranë</c:v>
                </c:pt>
                <c:pt idx="1">
                  <c:v>Fier</c:v>
                </c:pt>
                <c:pt idx="2">
                  <c:v>Durrës</c:v>
                </c:pt>
                <c:pt idx="3">
                  <c:v>Elbasan</c:v>
                </c:pt>
                <c:pt idx="4">
                  <c:v>Vlorë</c:v>
                </c:pt>
                <c:pt idx="5">
                  <c:v>Korçë</c:v>
                </c:pt>
                <c:pt idx="6">
                  <c:v>Shkodër</c:v>
                </c:pt>
                <c:pt idx="7">
                  <c:v>Lezhë</c:v>
                </c:pt>
                <c:pt idx="8">
                  <c:v>Berat</c:v>
                </c:pt>
                <c:pt idx="9">
                  <c:v>Dibër</c:v>
                </c:pt>
                <c:pt idx="10">
                  <c:v>Gjirokastër</c:v>
                </c:pt>
                <c:pt idx="11">
                  <c:v>Kukës</c:v>
                </c:pt>
              </c:strCache>
            </c:strRef>
          </c:cat>
          <c:val>
            <c:numRef>
              <c:f>Total!$E$33:$E$44</c:f>
              <c:numCache>
                <c:formatCode>General</c:formatCode>
                <c:ptCount val="12"/>
                <c:pt idx="0">
                  <c:v>3</c:v>
                </c:pt>
                <c:pt idx="1">
                  <c:v>1</c:v>
                </c:pt>
                <c:pt idx="2">
                  <c:v>1</c:v>
                </c:pt>
                <c:pt idx="3">
                  <c:v>2</c:v>
                </c:pt>
                <c:pt idx="4">
                  <c:v>1</c:v>
                </c:pt>
                <c:pt idx="5">
                  <c:v>1</c:v>
                </c:pt>
                <c:pt idx="6">
                  <c:v>1</c:v>
                </c:pt>
                <c:pt idx="8">
                  <c:v>1</c:v>
                </c:pt>
              </c:numCache>
            </c:numRef>
          </c:val>
          <c:extLst>
            <c:ext xmlns:c16="http://schemas.microsoft.com/office/drawing/2014/chart" uri="{C3380CC4-5D6E-409C-BE32-E72D297353CC}">
              <c16:uniqueId val="{00000002-39C0-4CB0-976B-FAC159463114}"/>
            </c:ext>
          </c:extLst>
        </c:ser>
        <c:ser>
          <c:idx val="3"/>
          <c:order val="3"/>
          <c:tx>
            <c:strRef>
              <c:f>Total!$F$32</c:f>
              <c:strCache>
                <c:ptCount val="1"/>
                <c:pt idx="0">
                  <c:v>PSD (Tom Doshi)</c:v>
                </c:pt>
              </c:strCache>
            </c:strRef>
          </c:tx>
          <c:spPr>
            <a:solidFill>
              <a:srgbClr val="FF0000"/>
            </a:solidFill>
            <a:ln>
              <a:noFill/>
            </a:ln>
            <a:effectLst/>
          </c:spPr>
          <c:invertIfNegative val="0"/>
          <c:cat>
            <c:strRef>
              <c:f>Total!$B$33:$B$44</c:f>
              <c:strCache>
                <c:ptCount val="12"/>
                <c:pt idx="0">
                  <c:v>Tiranë</c:v>
                </c:pt>
                <c:pt idx="1">
                  <c:v>Fier</c:v>
                </c:pt>
                <c:pt idx="2">
                  <c:v>Durrës</c:v>
                </c:pt>
                <c:pt idx="3">
                  <c:v>Elbasan</c:v>
                </c:pt>
                <c:pt idx="4">
                  <c:v>Vlorë</c:v>
                </c:pt>
                <c:pt idx="5">
                  <c:v>Korçë</c:v>
                </c:pt>
                <c:pt idx="6">
                  <c:v>Shkodër</c:v>
                </c:pt>
                <c:pt idx="7">
                  <c:v>Lezhë</c:v>
                </c:pt>
                <c:pt idx="8">
                  <c:v>Berat</c:v>
                </c:pt>
                <c:pt idx="9">
                  <c:v>Dibër</c:v>
                </c:pt>
                <c:pt idx="10">
                  <c:v>Gjirokastër</c:v>
                </c:pt>
                <c:pt idx="11">
                  <c:v>Kukës</c:v>
                </c:pt>
              </c:strCache>
            </c:strRef>
          </c:cat>
          <c:val>
            <c:numRef>
              <c:f>Total!$F$33:$F$44</c:f>
              <c:numCache>
                <c:formatCode>General</c:formatCode>
                <c:ptCount val="12"/>
                <c:pt idx="0">
                  <c:v>2</c:v>
                </c:pt>
                <c:pt idx="1">
                  <c:v>1</c:v>
                </c:pt>
                <c:pt idx="6">
                  <c:v>3</c:v>
                </c:pt>
                <c:pt idx="7">
                  <c:v>2</c:v>
                </c:pt>
                <c:pt idx="9">
                  <c:v>1</c:v>
                </c:pt>
              </c:numCache>
            </c:numRef>
          </c:val>
          <c:extLst>
            <c:ext xmlns:c16="http://schemas.microsoft.com/office/drawing/2014/chart" uri="{C3380CC4-5D6E-409C-BE32-E72D297353CC}">
              <c16:uniqueId val="{00000003-39C0-4CB0-976B-FAC159463114}"/>
            </c:ext>
          </c:extLst>
        </c:ser>
        <c:ser>
          <c:idx val="4"/>
          <c:order val="4"/>
          <c:tx>
            <c:strRef>
              <c:f>Total!$G$32</c:f>
              <c:strCache>
                <c:ptCount val="1"/>
                <c:pt idx="0">
                  <c:v>PAA (Agron Duka)</c:v>
                </c:pt>
              </c:strCache>
            </c:strRef>
          </c:tx>
          <c:spPr>
            <a:solidFill>
              <a:schemeClr val="accent6">
                <a:lumMod val="50000"/>
              </a:schemeClr>
            </a:solidFill>
            <a:ln>
              <a:noFill/>
            </a:ln>
            <a:effectLst/>
          </c:spPr>
          <c:invertIfNegative val="0"/>
          <c:cat>
            <c:strRef>
              <c:f>Total!$B$33:$B$44</c:f>
              <c:strCache>
                <c:ptCount val="12"/>
                <c:pt idx="0">
                  <c:v>Tiranë</c:v>
                </c:pt>
                <c:pt idx="1">
                  <c:v>Fier</c:v>
                </c:pt>
                <c:pt idx="2">
                  <c:v>Durrës</c:v>
                </c:pt>
                <c:pt idx="3">
                  <c:v>Elbasan</c:v>
                </c:pt>
                <c:pt idx="4">
                  <c:v>Vlorë</c:v>
                </c:pt>
                <c:pt idx="5">
                  <c:v>Korçë</c:v>
                </c:pt>
                <c:pt idx="6">
                  <c:v>Shkodër</c:v>
                </c:pt>
                <c:pt idx="7">
                  <c:v>Lezhë</c:v>
                </c:pt>
                <c:pt idx="8">
                  <c:v>Berat</c:v>
                </c:pt>
                <c:pt idx="9">
                  <c:v>Dibër</c:v>
                </c:pt>
                <c:pt idx="10">
                  <c:v>Gjirokastër</c:v>
                </c:pt>
                <c:pt idx="11">
                  <c:v>Kukës</c:v>
                </c:pt>
              </c:strCache>
            </c:strRef>
          </c:cat>
          <c:val>
            <c:numRef>
              <c:f>Total!$G$33:$G$44</c:f>
              <c:numCache>
                <c:formatCode>General</c:formatCode>
                <c:ptCount val="12"/>
                <c:pt idx="2">
                  <c:v>1</c:v>
                </c:pt>
                <c:pt idx="11">
                  <c:v>1</c:v>
                </c:pt>
              </c:numCache>
            </c:numRef>
          </c:val>
          <c:extLst>
            <c:ext xmlns:c16="http://schemas.microsoft.com/office/drawing/2014/chart" uri="{C3380CC4-5D6E-409C-BE32-E72D297353CC}">
              <c16:uniqueId val="{00000004-39C0-4CB0-976B-FAC159463114}"/>
            </c:ext>
          </c:extLst>
        </c:ser>
        <c:dLbls>
          <c:showLegendKey val="0"/>
          <c:showVal val="0"/>
          <c:showCatName val="0"/>
          <c:showSerName val="0"/>
          <c:showPercent val="0"/>
          <c:showBubbleSize val="0"/>
        </c:dLbls>
        <c:gapWidth val="50"/>
        <c:overlap val="100"/>
        <c:axId val="1264877711"/>
        <c:axId val="1264868111"/>
      </c:barChart>
      <c:catAx>
        <c:axId val="12648777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264868111"/>
        <c:crosses val="autoZero"/>
        <c:auto val="1"/>
        <c:lblAlgn val="ctr"/>
        <c:lblOffset val="100"/>
        <c:noMultiLvlLbl val="0"/>
      </c:catAx>
      <c:valAx>
        <c:axId val="1264868111"/>
        <c:scaling>
          <c:orientation val="minMax"/>
        </c:scaling>
        <c:delete val="0"/>
        <c:axPos val="t"/>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26487771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01646075232332"/>
          <c:y val="0.10509754579646616"/>
          <c:w val="0.61572943877883035"/>
          <c:h val="0.86642746976215601"/>
        </c:manualLayout>
      </c:layout>
      <c:barChart>
        <c:barDir val="bar"/>
        <c:grouping val="clustered"/>
        <c:varyColors val="0"/>
        <c:ser>
          <c:idx val="0"/>
          <c:order val="0"/>
          <c:tx>
            <c:strRef>
              <c:f>'Vota 2017, 2021, 2023'!$C$4</c:f>
              <c:strCache>
                <c:ptCount val="1"/>
                <c:pt idx="0">
                  <c:v>Vota 2017</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2023'!$B$5:$B$11</c:f>
              <c:strCache>
                <c:ptCount val="7"/>
                <c:pt idx="0">
                  <c:v>Partia Socialiste e Shqiperise</c:v>
                </c:pt>
                <c:pt idx="1">
                  <c:v>Partia Demokratike "Aleanca për Ndryshim" + ish-LSI (PL) + Balli Kombëtar*</c:v>
                </c:pt>
                <c:pt idx="2">
                  <c:v>Partia Socialdemokrate</c:v>
                </c:pt>
                <c:pt idx="3">
                  <c:v>Partia Nisma Thurje</c:v>
                </c:pt>
                <c:pt idx="4">
                  <c:v>Partia Bindja Demokratike</c:v>
                </c:pt>
                <c:pt idx="5">
                  <c:v>Partia Lëvizja e Re</c:v>
                </c:pt>
                <c:pt idx="6">
                  <c:v>Të Tjerë</c:v>
                </c:pt>
              </c:strCache>
            </c:strRef>
          </c:cat>
          <c:val>
            <c:numRef>
              <c:f>'Vota 2017, 2021, 2023'!$C$5:$C$11</c:f>
              <c:numCache>
                <c:formatCode>#,##0</c:formatCode>
                <c:ptCount val="7"/>
                <c:pt idx="0">
                  <c:v>764750</c:v>
                </c:pt>
                <c:pt idx="1">
                  <c:v>769175</c:v>
                </c:pt>
                <c:pt idx="2">
                  <c:v>14993</c:v>
                </c:pt>
                <c:pt idx="3">
                  <c:v>0</c:v>
                </c:pt>
                <c:pt idx="4">
                  <c:v>0</c:v>
                </c:pt>
                <c:pt idx="5">
                  <c:v>0</c:v>
                </c:pt>
                <c:pt idx="6">
                  <c:v>33232</c:v>
                </c:pt>
              </c:numCache>
            </c:numRef>
          </c:val>
          <c:extLst>
            <c:ext xmlns:c16="http://schemas.microsoft.com/office/drawing/2014/chart" uri="{C3380CC4-5D6E-409C-BE32-E72D297353CC}">
              <c16:uniqueId val="{00000001-F390-4BD7-AFE7-604B2F59A474}"/>
            </c:ext>
          </c:extLst>
        </c:ser>
        <c:ser>
          <c:idx val="1"/>
          <c:order val="1"/>
          <c:tx>
            <c:strRef>
              <c:f>'Vota 2017, 2021, 2023'!$D$4</c:f>
              <c:strCache>
                <c:ptCount val="1"/>
                <c:pt idx="0">
                  <c:v>Vota 2021</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2023'!$B$5:$B$11</c:f>
              <c:strCache>
                <c:ptCount val="7"/>
                <c:pt idx="0">
                  <c:v>Partia Socialiste e Shqiperise</c:v>
                </c:pt>
                <c:pt idx="1">
                  <c:v>Partia Demokratike "Aleanca për Ndryshim" + ish-LSI (PL) + Balli Kombëtar*</c:v>
                </c:pt>
                <c:pt idx="2">
                  <c:v>Partia Socialdemokrate</c:v>
                </c:pt>
                <c:pt idx="3">
                  <c:v>Partia Nisma Thurje</c:v>
                </c:pt>
                <c:pt idx="4">
                  <c:v>Partia Bindja Demokratike</c:v>
                </c:pt>
                <c:pt idx="5">
                  <c:v>Partia Lëvizja e Re</c:v>
                </c:pt>
                <c:pt idx="6">
                  <c:v>Të Tjerë</c:v>
                </c:pt>
              </c:strCache>
            </c:strRef>
          </c:cat>
          <c:val>
            <c:numRef>
              <c:f>'Vota 2017, 2021, 2023'!$D$5:$D$11</c:f>
              <c:numCache>
                <c:formatCode>#,##0</c:formatCode>
                <c:ptCount val="7"/>
                <c:pt idx="0">
                  <c:v>768134</c:v>
                </c:pt>
                <c:pt idx="1">
                  <c:v>731671</c:v>
                </c:pt>
                <c:pt idx="2">
                  <c:v>35475</c:v>
                </c:pt>
                <c:pt idx="3">
                  <c:v>10217</c:v>
                </c:pt>
                <c:pt idx="4">
                  <c:v>8239</c:v>
                </c:pt>
                <c:pt idx="5">
                  <c:v>3767</c:v>
                </c:pt>
                <c:pt idx="6">
                  <c:v>20614</c:v>
                </c:pt>
              </c:numCache>
            </c:numRef>
          </c:val>
          <c:extLst>
            <c:ext xmlns:c16="http://schemas.microsoft.com/office/drawing/2014/chart" uri="{C3380CC4-5D6E-409C-BE32-E72D297353CC}">
              <c16:uniqueId val="{00000002-F390-4BD7-AFE7-604B2F59A474}"/>
            </c:ext>
          </c:extLst>
        </c:ser>
        <c:ser>
          <c:idx val="2"/>
          <c:order val="2"/>
          <c:tx>
            <c:strRef>
              <c:f>'Vota 2017, 2021, 2023'!$E$4</c:f>
              <c:strCache>
                <c:ptCount val="1"/>
                <c:pt idx="0">
                  <c:v>Vota 2023</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2023'!$B$5:$B$11</c:f>
              <c:strCache>
                <c:ptCount val="7"/>
                <c:pt idx="0">
                  <c:v>Partia Socialiste e Shqiperise</c:v>
                </c:pt>
                <c:pt idx="1">
                  <c:v>Partia Demokratike "Aleanca për Ndryshim" + ish-LSI (PL) + Balli Kombëtar*</c:v>
                </c:pt>
                <c:pt idx="2">
                  <c:v>Partia Socialdemokrate</c:v>
                </c:pt>
                <c:pt idx="3">
                  <c:v>Partia Nisma Thurje</c:v>
                </c:pt>
                <c:pt idx="4">
                  <c:v>Partia Bindja Demokratike</c:v>
                </c:pt>
                <c:pt idx="5">
                  <c:v>Partia Lëvizja e Re</c:v>
                </c:pt>
                <c:pt idx="6">
                  <c:v>Të Tjerë</c:v>
                </c:pt>
              </c:strCache>
            </c:strRef>
          </c:cat>
          <c:val>
            <c:numRef>
              <c:f>'Vota 2017, 2021, 2023'!$E$5:$E$11</c:f>
              <c:numCache>
                <c:formatCode>#,##0</c:formatCode>
                <c:ptCount val="7"/>
                <c:pt idx="0">
                  <c:v>579576</c:v>
                </c:pt>
                <c:pt idx="1">
                  <c:v>535415</c:v>
                </c:pt>
                <c:pt idx="2">
                  <c:v>86284</c:v>
                </c:pt>
                <c:pt idx="3">
                  <c:v>10804</c:v>
                </c:pt>
                <c:pt idx="4">
                  <c:v>4227</c:v>
                </c:pt>
                <c:pt idx="5">
                  <c:v>966</c:v>
                </c:pt>
                <c:pt idx="6">
                  <c:v>127003</c:v>
                </c:pt>
              </c:numCache>
            </c:numRef>
          </c:val>
          <c:extLst>
            <c:ext xmlns:c16="http://schemas.microsoft.com/office/drawing/2014/chart" uri="{C3380CC4-5D6E-409C-BE32-E72D297353CC}">
              <c16:uniqueId val="{00000003-F390-4BD7-AFE7-604B2F59A474}"/>
            </c:ext>
          </c:extLst>
        </c:ser>
        <c:dLbls>
          <c:dLblPos val="outEnd"/>
          <c:showLegendKey val="0"/>
          <c:showVal val="1"/>
          <c:showCatName val="0"/>
          <c:showSerName val="0"/>
          <c:showPercent val="0"/>
          <c:showBubbleSize val="0"/>
        </c:dLbls>
        <c:gapWidth val="100"/>
        <c:axId val="515031743"/>
        <c:axId val="515053823"/>
      </c:barChart>
      <c:catAx>
        <c:axId val="51503174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15053823"/>
        <c:crosses val="autoZero"/>
        <c:auto val="1"/>
        <c:lblAlgn val="ctr"/>
        <c:lblOffset val="100"/>
        <c:noMultiLvlLbl val="0"/>
      </c:catAx>
      <c:valAx>
        <c:axId val="515053823"/>
        <c:scaling>
          <c:orientation val="minMax"/>
        </c:scaling>
        <c:delete val="1"/>
        <c:axPos val="t"/>
        <c:numFmt formatCode="#,##0" sourceLinked="1"/>
        <c:majorTickMark val="none"/>
        <c:minorTickMark val="none"/>
        <c:tickLblPos val="nextTo"/>
        <c:crossAx val="515031743"/>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'Vota 2017, 2021, 2023'!$C$28</c:f>
              <c:strCache>
                <c:ptCount val="1"/>
                <c:pt idx="0">
                  <c:v>Nr. Vota</c:v>
                </c:pt>
              </c:strCache>
            </c:strRef>
          </c:tx>
          <c:spPr>
            <a:solidFill>
              <a:schemeClr val="accent2">
                <a:lumMod val="50000"/>
              </a:schemeClr>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A8F5-4FF1-AD6A-C32BB5F2CD5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4-A8F5-4FF1-AD6A-C32BB5F2CD55}"/>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B64B-4E4A-905F-188791ACBD5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2023'!$B$29:$B$32</c:f>
              <c:strCache>
                <c:ptCount val="4"/>
                <c:pt idx="0">
                  <c:v>PS - Edi Rama 2013</c:v>
                </c:pt>
                <c:pt idx="1">
                  <c:v>PS - Edi Rama 2017</c:v>
                </c:pt>
                <c:pt idx="2">
                  <c:v>PS - Edi Rama 2021</c:v>
                </c:pt>
                <c:pt idx="3">
                  <c:v>PS - Edi Rama 2023</c:v>
                </c:pt>
              </c:strCache>
            </c:strRef>
          </c:cat>
          <c:val>
            <c:numRef>
              <c:f>'Vota 2017, 2021, 2023'!$C$29:$C$32</c:f>
              <c:numCache>
                <c:formatCode>#,##0</c:formatCode>
                <c:ptCount val="4"/>
                <c:pt idx="0" formatCode="General">
                  <c:v>713407</c:v>
                </c:pt>
                <c:pt idx="1">
                  <c:v>764750</c:v>
                </c:pt>
                <c:pt idx="2">
                  <c:v>768134</c:v>
                </c:pt>
                <c:pt idx="3">
                  <c:v>579576</c:v>
                </c:pt>
              </c:numCache>
            </c:numRef>
          </c:val>
          <c:extLst>
            <c:ext xmlns:c16="http://schemas.microsoft.com/office/drawing/2014/chart" uri="{C3380CC4-5D6E-409C-BE32-E72D297353CC}">
              <c16:uniqueId val="{00000000-A8F5-4FF1-AD6A-C32BB5F2CD55}"/>
            </c:ext>
          </c:extLst>
        </c:ser>
        <c:dLbls>
          <c:showLegendKey val="0"/>
          <c:showVal val="0"/>
          <c:showCatName val="0"/>
          <c:showSerName val="0"/>
          <c:showPercent val="0"/>
          <c:showBubbleSize val="0"/>
        </c:dLbls>
        <c:gapWidth val="50"/>
        <c:overlap val="-27"/>
        <c:axId val="582818399"/>
        <c:axId val="582815999"/>
      </c:barChart>
      <c:lineChart>
        <c:grouping val="standard"/>
        <c:varyColors val="0"/>
        <c:ser>
          <c:idx val="1"/>
          <c:order val="1"/>
          <c:tx>
            <c:strRef>
              <c:f>'Vota 2017, 2021, 2023'!$D$28</c:f>
              <c:strCache>
                <c:ptCount val="1"/>
                <c:pt idx="0">
                  <c:v>Nr. Mandate</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'Vota 2017, 2021, 2023'!$B$29:$B$32</c:f>
              <c:strCache>
                <c:ptCount val="4"/>
                <c:pt idx="0">
                  <c:v>PS - Edi Rama 2013</c:v>
                </c:pt>
                <c:pt idx="1">
                  <c:v>PS - Edi Rama 2017</c:v>
                </c:pt>
                <c:pt idx="2">
                  <c:v>PS - Edi Rama 2021</c:v>
                </c:pt>
                <c:pt idx="3">
                  <c:v>PS - Edi Rama 2023</c:v>
                </c:pt>
              </c:strCache>
            </c:strRef>
          </c:cat>
          <c:val>
            <c:numRef>
              <c:f>'Vota 2017, 2021, 2023'!$D$29:$D$32</c:f>
              <c:numCache>
                <c:formatCode>General</c:formatCode>
                <c:ptCount val="4"/>
                <c:pt idx="0">
                  <c:v>65</c:v>
                </c:pt>
                <c:pt idx="1">
                  <c:v>74</c:v>
                </c:pt>
                <c:pt idx="2">
                  <c:v>74</c:v>
                </c:pt>
                <c:pt idx="3">
                  <c:v>84</c:v>
                </c:pt>
              </c:numCache>
            </c:numRef>
          </c:val>
          <c:smooth val="0"/>
          <c:extLst>
            <c:ext xmlns:c16="http://schemas.microsoft.com/office/drawing/2014/chart" uri="{C3380CC4-5D6E-409C-BE32-E72D297353CC}">
              <c16:uniqueId val="{00000001-A8F5-4FF1-AD6A-C32BB5F2CD55}"/>
            </c:ext>
          </c:extLst>
        </c:ser>
        <c:dLbls>
          <c:showLegendKey val="0"/>
          <c:showVal val="0"/>
          <c:showCatName val="0"/>
          <c:showSerName val="0"/>
          <c:showPercent val="0"/>
          <c:showBubbleSize val="0"/>
        </c:dLbls>
        <c:marker val="1"/>
        <c:smooth val="0"/>
        <c:axId val="511538927"/>
        <c:axId val="582817919"/>
      </c:lineChart>
      <c:catAx>
        <c:axId val="5828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82815999"/>
        <c:crosses val="autoZero"/>
        <c:auto val="1"/>
        <c:lblAlgn val="ctr"/>
        <c:lblOffset val="100"/>
        <c:noMultiLvlLbl val="0"/>
      </c:catAx>
      <c:valAx>
        <c:axId val="582815999"/>
        <c:scaling>
          <c:orientation val="minMax"/>
          <c:min val="4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82818399"/>
        <c:crosses val="autoZero"/>
        <c:crossBetween val="between"/>
      </c:valAx>
      <c:valAx>
        <c:axId val="582817919"/>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11538927"/>
        <c:crosses val="max"/>
        <c:crossBetween val="between"/>
      </c:valAx>
      <c:catAx>
        <c:axId val="511538927"/>
        <c:scaling>
          <c:orientation val="minMax"/>
        </c:scaling>
        <c:delete val="1"/>
        <c:axPos val="b"/>
        <c:numFmt formatCode="General" sourceLinked="1"/>
        <c:majorTickMark val="out"/>
        <c:minorTickMark val="none"/>
        <c:tickLblPos val="nextTo"/>
        <c:crossAx val="582817919"/>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'Vota 2017, 2021, 2023'!$C$45</c:f>
              <c:strCache>
                <c:ptCount val="1"/>
                <c:pt idx="0">
                  <c:v>Nr. Vota</c:v>
                </c:pt>
              </c:strCache>
            </c:strRef>
          </c:tx>
          <c:spPr>
            <a:solidFill>
              <a:schemeClr val="accent5">
                <a:lumMod val="50000"/>
              </a:schemeClr>
            </a:solidFill>
            <a:ln>
              <a:noFill/>
            </a:ln>
            <a:effectLst/>
          </c:spPr>
          <c:invertIfNegative val="0"/>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1-7EC5-4446-8668-D23BFD98D146}"/>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3-7EC5-4446-8668-D23BFD98D146}"/>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5-26B5-4DF2-8038-668FA2E9DF4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2023'!$B$46:$B$49</c:f>
              <c:strCache>
                <c:ptCount val="4"/>
                <c:pt idx="0">
                  <c:v>PD - Sali Berisha 2013</c:v>
                </c:pt>
                <c:pt idx="1">
                  <c:v>PD - Lulëzim Basha 2017</c:v>
                </c:pt>
                <c:pt idx="2">
                  <c:v>PD-AN - Lulëzim Basha 2021</c:v>
                </c:pt>
                <c:pt idx="3">
                  <c:v>Bashkë Fitojmë 2023*</c:v>
                </c:pt>
              </c:strCache>
            </c:strRef>
          </c:cat>
          <c:val>
            <c:numRef>
              <c:f>'Vota 2017, 2021, 2023'!$C$46:$C$49</c:f>
              <c:numCache>
                <c:formatCode>#,##0</c:formatCode>
                <c:ptCount val="4"/>
                <c:pt idx="0">
                  <c:v>528373</c:v>
                </c:pt>
                <c:pt idx="1">
                  <c:v>456481</c:v>
                </c:pt>
                <c:pt idx="2">
                  <c:v>622187</c:v>
                </c:pt>
                <c:pt idx="3">
                  <c:v>247829</c:v>
                </c:pt>
              </c:numCache>
            </c:numRef>
          </c:val>
          <c:extLst>
            <c:ext xmlns:c16="http://schemas.microsoft.com/office/drawing/2014/chart" uri="{C3380CC4-5D6E-409C-BE32-E72D297353CC}">
              <c16:uniqueId val="{00000004-7EC5-4446-8668-D23BFD98D146}"/>
            </c:ext>
          </c:extLst>
        </c:ser>
        <c:dLbls>
          <c:showLegendKey val="0"/>
          <c:showVal val="0"/>
          <c:showCatName val="0"/>
          <c:showSerName val="0"/>
          <c:showPercent val="0"/>
          <c:showBubbleSize val="0"/>
        </c:dLbls>
        <c:gapWidth val="50"/>
        <c:overlap val="-27"/>
        <c:axId val="582818399"/>
        <c:axId val="582815999"/>
      </c:barChart>
      <c:lineChart>
        <c:grouping val="standard"/>
        <c:varyColors val="0"/>
        <c:ser>
          <c:idx val="1"/>
          <c:order val="1"/>
          <c:tx>
            <c:strRef>
              <c:f>'Vota 2017, 2021, 2023'!$D$45</c:f>
              <c:strCache>
                <c:ptCount val="1"/>
                <c:pt idx="0">
                  <c:v>Nr. Mandate</c:v>
                </c:pt>
              </c:strCache>
            </c:strRef>
          </c:tx>
          <c:spPr>
            <a:ln w="28575" cap="rnd">
              <a:solidFill>
                <a:schemeClr val="accent2"/>
              </a:solidFill>
              <a:round/>
            </a:ln>
            <a:effectLst/>
          </c:spPr>
          <c:marker>
            <c:symbol val="circle"/>
            <c:size val="6"/>
            <c:spPr>
              <a:solidFill>
                <a:srgbClr val="FFC000"/>
              </a:solidFill>
              <a:ln w="38100">
                <a:solidFill>
                  <a:schemeClr val="accent6">
                    <a:lumMod val="50000"/>
                  </a:schemeClr>
                </a:solidFill>
              </a:ln>
              <a:effectLst/>
            </c:spPr>
          </c:marker>
          <c:cat>
            <c:strRef>
              <c:f>'Vota 2017, 2021, 2023'!$B$46:$B$49</c:f>
              <c:strCache>
                <c:ptCount val="4"/>
                <c:pt idx="0">
                  <c:v>PD - Sali Berisha 2013</c:v>
                </c:pt>
                <c:pt idx="1">
                  <c:v>PD - Lulëzim Basha 2017</c:v>
                </c:pt>
                <c:pt idx="2">
                  <c:v>PD-AN - Lulëzim Basha 2021</c:v>
                </c:pt>
                <c:pt idx="3">
                  <c:v>Bashkë Fitojmë 2023*</c:v>
                </c:pt>
              </c:strCache>
            </c:strRef>
          </c:cat>
          <c:val>
            <c:numRef>
              <c:f>'Vota 2017, 2021, 2023'!$D$46:$D$49</c:f>
              <c:numCache>
                <c:formatCode>General</c:formatCode>
                <c:ptCount val="4"/>
                <c:pt idx="0">
                  <c:v>50</c:v>
                </c:pt>
                <c:pt idx="1">
                  <c:v>43</c:v>
                </c:pt>
                <c:pt idx="2">
                  <c:v>59</c:v>
                </c:pt>
                <c:pt idx="3">
                  <c:v>34</c:v>
                </c:pt>
              </c:numCache>
            </c:numRef>
          </c:val>
          <c:smooth val="0"/>
          <c:extLst>
            <c:ext xmlns:c16="http://schemas.microsoft.com/office/drawing/2014/chart" uri="{C3380CC4-5D6E-409C-BE32-E72D297353CC}">
              <c16:uniqueId val="{00000005-7EC5-4446-8668-D23BFD98D146}"/>
            </c:ext>
          </c:extLst>
        </c:ser>
        <c:dLbls>
          <c:showLegendKey val="0"/>
          <c:showVal val="0"/>
          <c:showCatName val="0"/>
          <c:showSerName val="0"/>
          <c:showPercent val="0"/>
          <c:showBubbleSize val="0"/>
        </c:dLbls>
        <c:marker val="1"/>
        <c:smooth val="0"/>
        <c:axId val="511538927"/>
        <c:axId val="582817919"/>
      </c:lineChart>
      <c:catAx>
        <c:axId val="5828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82815999"/>
        <c:crosses val="autoZero"/>
        <c:auto val="1"/>
        <c:lblAlgn val="ctr"/>
        <c:lblOffset val="100"/>
        <c:noMultiLvlLbl val="0"/>
      </c:catAx>
      <c:valAx>
        <c:axId val="582815999"/>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82818399"/>
        <c:crosses val="autoZero"/>
        <c:crossBetween val="between"/>
      </c:valAx>
      <c:valAx>
        <c:axId val="582817919"/>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11538927"/>
        <c:crosses val="max"/>
        <c:crossBetween val="between"/>
      </c:valAx>
      <c:catAx>
        <c:axId val="511538927"/>
        <c:scaling>
          <c:orientation val="minMax"/>
        </c:scaling>
        <c:delete val="1"/>
        <c:axPos val="b"/>
        <c:numFmt formatCode="General" sourceLinked="1"/>
        <c:majorTickMark val="out"/>
        <c:minorTickMark val="none"/>
        <c:tickLblPos val="nextTo"/>
        <c:crossAx val="582817919"/>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'Vota 2017, 2021, 2023'!$C$45</c:f>
              <c:strCache>
                <c:ptCount val="1"/>
                <c:pt idx="0">
                  <c:v>Nr. Vota</c:v>
                </c:pt>
              </c:strCache>
            </c:strRef>
          </c:tx>
          <c:spPr>
            <a:solidFill>
              <a:schemeClr val="accent1"/>
            </a:solidFill>
            <a:ln w="19050">
              <a:noFill/>
            </a:ln>
            <a:effectLst/>
          </c:spPr>
          <c:invertIfNegative val="0"/>
          <c:dPt>
            <c:idx val="0"/>
            <c:invertIfNegative val="0"/>
            <c:bubble3D val="0"/>
            <c:spPr>
              <a:solidFill>
                <a:schemeClr val="accent5">
                  <a:lumMod val="50000"/>
                </a:schemeClr>
              </a:solidFill>
              <a:ln w="19050">
                <a:noFill/>
              </a:ln>
              <a:effectLst/>
            </c:spPr>
            <c:extLst>
              <c:ext xmlns:c16="http://schemas.microsoft.com/office/drawing/2014/chart" uri="{C3380CC4-5D6E-409C-BE32-E72D297353CC}">
                <c16:uniqueId val="{00000002-059D-4892-9E65-113C208CA424}"/>
              </c:ext>
            </c:extLst>
          </c:dPt>
          <c:dPt>
            <c:idx val="1"/>
            <c:invertIfNegative val="0"/>
            <c:bubble3D val="0"/>
            <c:spPr>
              <a:solidFill>
                <a:schemeClr val="accent5">
                  <a:lumMod val="75000"/>
                </a:schemeClr>
              </a:solidFill>
              <a:ln w="19050">
                <a:noFill/>
              </a:ln>
              <a:effectLst/>
            </c:spPr>
            <c:extLst>
              <c:ext xmlns:c16="http://schemas.microsoft.com/office/drawing/2014/chart" uri="{C3380CC4-5D6E-409C-BE32-E72D297353CC}">
                <c16:uniqueId val="{00000003-059D-4892-9E65-113C208CA424}"/>
              </c:ext>
            </c:extLst>
          </c:dPt>
          <c:dPt>
            <c:idx val="2"/>
            <c:invertIfNegative val="0"/>
            <c:bubble3D val="0"/>
            <c:spPr>
              <a:solidFill>
                <a:schemeClr val="accent5">
                  <a:lumMod val="60000"/>
                  <a:lumOff val="40000"/>
                </a:schemeClr>
              </a:solidFill>
              <a:ln w="19050">
                <a:noFill/>
              </a:ln>
              <a:effectLst/>
            </c:spPr>
            <c:extLst>
              <c:ext xmlns:c16="http://schemas.microsoft.com/office/drawing/2014/chart" uri="{C3380CC4-5D6E-409C-BE32-E72D297353CC}">
                <c16:uniqueId val="{00000004-059D-4892-9E65-113C208CA424}"/>
              </c:ext>
            </c:extLst>
          </c:dPt>
          <c:dPt>
            <c:idx val="3"/>
            <c:invertIfNegative val="0"/>
            <c:bubble3D val="0"/>
            <c:spPr>
              <a:solidFill>
                <a:schemeClr val="accent5">
                  <a:lumMod val="40000"/>
                  <a:lumOff val="60000"/>
                </a:schemeClr>
              </a:solidFill>
              <a:ln w="19050">
                <a:solidFill>
                  <a:schemeClr val="accent5">
                    <a:lumMod val="50000"/>
                  </a:schemeClr>
                </a:solidFill>
              </a:ln>
              <a:effectLst/>
            </c:spPr>
            <c:extLst>
              <c:ext xmlns:c16="http://schemas.microsoft.com/office/drawing/2014/chart" uri="{C3380CC4-5D6E-409C-BE32-E72D297353CC}">
                <c16:uniqueId val="{00000005-059D-4892-9E65-113C208CA424}"/>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2023'!$B$46:$B$49</c:f>
              <c:strCache>
                <c:ptCount val="4"/>
                <c:pt idx="0">
                  <c:v>PD - Sali Berisha 2013</c:v>
                </c:pt>
                <c:pt idx="1">
                  <c:v>PD - Lulëzim Basha 2017</c:v>
                </c:pt>
                <c:pt idx="2">
                  <c:v>PD-AN - Lulëzim Basha 2021</c:v>
                </c:pt>
                <c:pt idx="3">
                  <c:v>Bashkë Fitojmë 2023*</c:v>
                </c:pt>
              </c:strCache>
            </c:strRef>
          </c:cat>
          <c:val>
            <c:numRef>
              <c:f>'Vota 2017, 2021, 2023'!$C$46:$C$49</c:f>
              <c:numCache>
                <c:formatCode>#,##0</c:formatCode>
                <c:ptCount val="4"/>
                <c:pt idx="0">
                  <c:v>528373</c:v>
                </c:pt>
                <c:pt idx="1">
                  <c:v>456481</c:v>
                </c:pt>
                <c:pt idx="2">
                  <c:v>622187</c:v>
                </c:pt>
                <c:pt idx="3">
                  <c:v>247829</c:v>
                </c:pt>
              </c:numCache>
            </c:numRef>
          </c:val>
          <c:extLst>
            <c:ext xmlns:c16="http://schemas.microsoft.com/office/drawing/2014/chart" uri="{C3380CC4-5D6E-409C-BE32-E72D297353CC}">
              <c16:uniqueId val="{00000000-059D-4892-9E65-113C208CA424}"/>
            </c:ext>
          </c:extLst>
        </c:ser>
        <c:dLbls>
          <c:showLegendKey val="0"/>
          <c:showVal val="0"/>
          <c:showCatName val="0"/>
          <c:showSerName val="0"/>
          <c:showPercent val="0"/>
          <c:showBubbleSize val="0"/>
        </c:dLbls>
        <c:gapWidth val="50"/>
        <c:overlap val="-27"/>
        <c:axId val="2128085871"/>
        <c:axId val="2128087791"/>
      </c:barChart>
      <c:lineChart>
        <c:grouping val="standard"/>
        <c:varyColors val="0"/>
        <c:ser>
          <c:idx val="1"/>
          <c:order val="1"/>
          <c:tx>
            <c:strRef>
              <c:f>'Vota 2017, 2021, 2023'!$E$45</c:f>
              <c:strCache>
                <c:ptCount val="1"/>
                <c:pt idx="0">
                  <c:v>Herësi</c:v>
                </c:pt>
              </c:strCache>
            </c:strRef>
          </c:tx>
          <c:spPr>
            <a:ln w="38100" cap="rnd">
              <a:solidFill>
                <a:srgbClr val="008000"/>
              </a:solidFill>
              <a:round/>
            </a:ln>
            <a:effectLst/>
          </c:spPr>
          <c:marker>
            <c:symbol val="circle"/>
            <c:size val="7"/>
            <c:spPr>
              <a:solidFill>
                <a:schemeClr val="accent2"/>
              </a:solidFill>
              <a:ln w="38100">
                <a:solidFill>
                  <a:srgbClr val="008000"/>
                </a:solidFill>
              </a:ln>
              <a:effectLst/>
            </c:spPr>
          </c:marker>
          <c:cat>
            <c:strRef>
              <c:f>'Vota 2017, 2021, 2023'!$B$46:$B$49</c:f>
              <c:strCache>
                <c:ptCount val="4"/>
                <c:pt idx="0">
                  <c:v>PD - Sali Berisha 2013</c:v>
                </c:pt>
                <c:pt idx="1">
                  <c:v>PD - Lulëzim Basha 2017</c:v>
                </c:pt>
                <c:pt idx="2">
                  <c:v>PD-AN - Lulëzim Basha 2021</c:v>
                </c:pt>
                <c:pt idx="3">
                  <c:v>Bashkë Fitojmë 2023*</c:v>
                </c:pt>
              </c:strCache>
            </c:strRef>
          </c:cat>
          <c:val>
            <c:numRef>
              <c:f>'Vota 2017, 2021, 2023'!$E$46:$E$49</c:f>
              <c:numCache>
                <c:formatCode>#,##0</c:formatCode>
                <c:ptCount val="4"/>
                <c:pt idx="0">
                  <c:v>10567.46</c:v>
                </c:pt>
                <c:pt idx="1">
                  <c:v>10615.837209302326</c:v>
                </c:pt>
                <c:pt idx="2">
                  <c:v>10545.542372881357</c:v>
                </c:pt>
                <c:pt idx="3">
                  <c:v>7289.088235294118</c:v>
                </c:pt>
              </c:numCache>
            </c:numRef>
          </c:val>
          <c:smooth val="0"/>
          <c:extLst>
            <c:ext xmlns:c16="http://schemas.microsoft.com/office/drawing/2014/chart" uri="{C3380CC4-5D6E-409C-BE32-E72D297353CC}">
              <c16:uniqueId val="{00000001-059D-4892-9E65-113C208CA424}"/>
            </c:ext>
          </c:extLst>
        </c:ser>
        <c:dLbls>
          <c:showLegendKey val="0"/>
          <c:showVal val="0"/>
          <c:showCatName val="0"/>
          <c:showSerName val="0"/>
          <c:showPercent val="0"/>
          <c:showBubbleSize val="0"/>
        </c:dLbls>
        <c:marker val="1"/>
        <c:smooth val="0"/>
        <c:axId val="1782826127"/>
        <c:axId val="2128086351"/>
      </c:lineChart>
      <c:catAx>
        <c:axId val="2128085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28087791"/>
        <c:crosses val="autoZero"/>
        <c:auto val="1"/>
        <c:lblAlgn val="ctr"/>
        <c:lblOffset val="100"/>
        <c:noMultiLvlLbl val="0"/>
      </c:catAx>
      <c:valAx>
        <c:axId val="212808779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28085871"/>
        <c:crosses val="autoZero"/>
        <c:crossBetween val="between"/>
      </c:valAx>
      <c:valAx>
        <c:axId val="2128086351"/>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782826127"/>
        <c:crosses val="max"/>
        <c:crossBetween val="between"/>
      </c:valAx>
      <c:catAx>
        <c:axId val="1782826127"/>
        <c:scaling>
          <c:orientation val="minMax"/>
        </c:scaling>
        <c:delete val="1"/>
        <c:axPos val="b"/>
        <c:numFmt formatCode="General" sourceLinked="1"/>
        <c:majorTickMark val="out"/>
        <c:minorTickMark val="none"/>
        <c:tickLblPos val="nextTo"/>
        <c:crossAx val="2128086351"/>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'Vota 2017, 2021, 2023'!$E$28</c:f>
              <c:strCache>
                <c:ptCount val="1"/>
                <c:pt idx="0">
                  <c:v>Pjesa ndaj Total Vota</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2023'!$B$29:$B$32</c:f>
              <c:strCache>
                <c:ptCount val="4"/>
                <c:pt idx="0">
                  <c:v>PS - Edi Rama 2013</c:v>
                </c:pt>
                <c:pt idx="1">
                  <c:v>PS - Edi Rama 2017</c:v>
                </c:pt>
                <c:pt idx="2">
                  <c:v>PS - Edi Rama 2021</c:v>
                </c:pt>
                <c:pt idx="3">
                  <c:v>PS - Edi Rama 2023</c:v>
                </c:pt>
              </c:strCache>
            </c:strRef>
          </c:cat>
          <c:val>
            <c:numRef>
              <c:f>'Vota 2017, 2021, 2023'!$E$29:$E$32</c:f>
              <c:numCache>
                <c:formatCode>0.0%</c:formatCode>
                <c:ptCount val="4"/>
                <c:pt idx="0" formatCode="0.00%">
                  <c:v>0.41360000000000002</c:v>
                </c:pt>
                <c:pt idx="1">
                  <c:v>0.48336124893341337</c:v>
                </c:pt>
                <c:pt idx="2">
                  <c:v>0.48674084367635606</c:v>
                </c:pt>
                <c:pt idx="3">
                  <c:v>0.43114392516412192</c:v>
                </c:pt>
              </c:numCache>
            </c:numRef>
          </c:val>
          <c:extLst>
            <c:ext xmlns:c16="http://schemas.microsoft.com/office/drawing/2014/chart" uri="{C3380CC4-5D6E-409C-BE32-E72D297353CC}">
              <c16:uniqueId val="{00000001-1FCD-4E4A-B4AE-EBD73A21702F}"/>
            </c:ext>
          </c:extLst>
        </c:ser>
        <c:dLbls>
          <c:showLegendKey val="0"/>
          <c:showVal val="0"/>
          <c:showCatName val="0"/>
          <c:showSerName val="0"/>
          <c:showPercent val="0"/>
          <c:showBubbleSize val="0"/>
        </c:dLbls>
        <c:gapWidth val="50"/>
        <c:axId val="718612159"/>
        <c:axId val="718611199"/>
      </c:barChart>
      <c:lineChart>
        <c:grouping val="standard"/>
        <c:varyColors val="0"/>
        <c:ser>
          <c:idx val="0"/>
          <c:order val="0"/>
          <c:tx>
            <c:strRef>
              <c:f>'Vota 2017, 2021, 2023'!$D$28</c:f>
              <c:strCache>
                <c:ptCount val="1"/>
                <c:pt idx="0">
                  <c:v>Nr. Mandate</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'Vota 2017, 2021, 2023'!$B$29:$B$32</c:f>
              <c:strCache>
                <c:ptCount val="4"/>
                <c:pt idx="0">
                  <c:v>PS - Edi Rama 2013</c:v>
                </c:pt>
                <c:pt idx="1">
                  <c:v>PS - Edi Rama 2017</c:v>
                </c:pt>
                <c:pt idx="2">
                  <c:v>PS - Edi Rama 2021</c:v>
                </c:pt>
                <c:pt idx="3">
                  <c:v>PS - Edi Rama 2023</c:v>
                </c:pt>
              </c:strCache>
            </c:strRef>
          </c:cat>
          <c:val>
            <c:numRef>
              <c:f>'Vota 2017, 2021, 2023'!$D$29:$D$32</c:f>
              <c:numCache>
                <c:formatCode>General</c:formatCode>
                <c:ptCount val="4"/>
                <c:pt idx="0">
                  <c:v>65</c:v>
                </c:pt>
                <c:pt idx="1">
                  <c:v>74</c:v>
                </c:pt>
                <c:pt idx="2">
                  <c:v>74</c:v>
                </c:pt>
                <c:pt idx="3">
                  <c:v>84</c:v>
                </c:pt>
              </c:numCache>
            </c:numRef>
          </c:val>
          <c:smooth val="0"/>
          <c:extLst>
            <c:ext xmlns:c16="http://schemas.microsoft.com/office/drawing/2014/chart" uri="{C3380CC4-5D6E-409C-BE32-E72D297353CC}">
              <c16:uniqueId val="{00000000-1FCD-4E4A-B4AE-EBD73A21702F}"/>
            </c:ext>
          </c:extLst>
        </c:ser>
        <c:dLbls>
          <c:showLegendKey val="0"/>
          <c:showVal val="0"/>
          <c:showCatName val="0"/>
          <c:showSerName val="0"/>
          <c:showPercent val="0"/>
          <c:showBubbleSize val="0"/>
        </c:dLbls>
        <c:marker val="1"/>
        <c:smooth val="0"/>
        <c:axId val="2133943071"/>
        <c:axId val="2133944511"/>
      </c:lineChart>
      <c:catAx>
        <c:axId val="718612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718611199"/>
        <c:crosses val="autoZero"/>
        <c:auto val="1"/>
        <c:lblAlgn val="ctr"/>
        <c:lblOffset val="100"/>
        <c:noMultiLvlLbl val="0"/>
      </c:catAx>
      <c:valAx>
        <c:axId val="718611199"/>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718612159"/>
        <c:crosses val="autoZero"/>
        <c:crossBetween val="between"/>
      </c:valAx>
      <c:valAx>
        <c:axId val="2133944511"/>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33943071"/>
        <c:crosses val="max"/>
        <c:crossBetween val="between"/>
      </c:valAx>
      <c:catAx>
        <c:axId val="2133943071"/>
        <c:scaling>
          <c:orientation val="minMax"/>
        </c:scaling>
        <c:delete val="1"/>
        <c:axPos val="b"/>
        <c:numFmt formatCode="General" sourceLinked="1"/>
        <c:majorTickMark val="out"/>
        <c:minorTickMark val="none"/>
        <c:tickLblPos val="nextTo"/>
        <c:crossAx val="2133944511"/>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'Vota 2017, 2021, 2023'!$C$28</c:f>
              <c:strCache>
                <c:ptCount val="1"/>
                <c:pt idx="0">
                  <c:v>Nr. Vota</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2023'!$B$29:$B$32</c:f>
              <c:strCache>
                <c:ptCount val="4"/>
                <c:pt idx="0">
                  <c:v>PS - Edi Rama 2013</c:v>
                </c:pt>
                <c:pt idx="1">
                  <c:v>PS - Edi Rama 2017</c:v>
                </c:pt>
                <c:pt idx="2">
                  <c:v>PS - Edi Rama 2021</c:v>
                </c:pt>
                <c:pt idx="3">
                  <c:v>PS - Edi Rama 2023</c:v>
                </c:pt>
              </c:strCache>
            </c:strRef>
          </c:cat>
          <c:val>
            <c:numRef>
              <c:f>'Vota 2017, 2021, 2023'!$C$29:$C$32</c:f>
              <c:numCache>
                <c:formatCode>#,##0</c:formatCode>
                <c:ptCount val="4"/>
                <c:pt idx="0" formatCode="General">
                  <c:v>713407</c:v>
                </c:pt>
                <c:pt idx="1">
                  <c:v>764750</c:v>
                </c:pt>
                <c:pt idx="2">
                  <c:v>768134</c:v>
                </c:pt>
                <c:pt idx="3">
                  <c:v>579576</c:v>
                </c:pt>
              </c:numCache>
            </c:numRef>
          </c:val>
          <c:extLst>
            <c:ext xmlns:c16="http://schemas.microsoft.com/office/drawing/2014/chart" uri="{C3380CC4-5D6E-409C-BE32-E72D297353CC}">
              <c16:uniqueId val="{00000000-BCE3-498E-8A8A-96E347E8FFED}"/>
            </c:ext>
          </c:extLst>
        </c:ser>
        <c:dLbls>
          <c:showLegendKey val="0"/>
          <c:showVal val="0"/>
          <c:showCatName val="0"/>
          <c:showSerName val="0"/>
          <c:showPercent val="0"/>
          <c:showBubbleSize val="0"/>
        </c:dLbls>
        <c:gapWidth val="50"/>
        <c:overlap val="-27"/>
        <c:axId val="726088591"/>
        <c:axId val="726089071"/>
      </c:barChart>
      <c:lineChart>
        <c:grouping val="standard"/>
        <c:varyColors val="0"/>
        <c:ser>
          <c:idx val="1"/>
          <c:order val="1"/>
          <c:tx>
            <c:strRef>
              <c:f>'Vota 2017, 2021, 2023'!$F$28</c:f>
              <c:strCache>
                <c:ptCount val="1"/>
                <c:pt idx="0">
                  <c:v>Herësi</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'Vota 2017, 2021, 2023'!$B$29:$B$32</c:f>
              <c:strCache>
                <c:ptCount val="4"/>
                <c:pt idx="0">
                  <c:v>PS - Edi Rama 2013</c:v>
                </c:pt>
                <c:pt idx="1">
                  <c:v>PS - Edi Rama 2017</c:v>
                </c:pt>
                <c:pt idx="2">
                  <c:v>PS - Edi Rama 2021</c:v>
                </c:pt>
                <c:pt idx="3">
                  <c:v>PS - Edi Rama 2023</c:v>
                </c:pt>
              </c:strCache>
            </c:strRef>
          </c:cat>
          <c:val>
            <c:numRef>
              <c:f>'Vota 2017, 2021, 2023'!$F$29:$F$32</c:f>
              <c:numCache>
                <c:formatCode>0</c:formatCode>
                <c:ptCount val="4"/>
                <c:pt idx="0">
                  <c:v>10975.492307692308</c:v>
                </c:pt>
                <c:pt idx="1">
                  <c:v>10334.45945945946</c:v>
                </c:pt>
                <c:pt idx="2">
                  <c:v>10380.18918918919</c:v>
                </c:pt>
                <c:pt idx="3">
                  <c:v>6899.7142857142853</c:v>
                </c:pt>
              </c:numCache>
            </c:numRef>
          </c:val>
          <c:smooth val="0"/>
          <c:extLst>
            <c:ext xmlns:c16="http://schemas.microsoft.com/office/drawing/2014/chart" uri="{C3380CC4-5D6E-409C-BE32-E72D297353CC}">
              <c16:uniqueId val="{00000001-BCE3-498E-8A8A-96E347E8FFED}"/>
            </c:ext>
          </c:extLst>
        </c:ser>
        <c:dLbls>
          <c:showLegendKey val="0"/>
          <c:showVal val="0"/>
          <c:showCatName val="0"/>
          <c:showSerName val="0"/>
          <c:showPercent val="0"/>
          <c:showBubbleSize val="0"/>
        </c:dLbls>
        <c:marker val="1"/>
        <c:smooth val="0"/>
        <c:axId val="715566287"/>
        <c:axId val="715563887"/>
      </c:lineChart>
      <c:catAx>
        <c:axId val="726088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726089071"/>
        <c:crosses val="autoZero"/>
        <c:auto val="1"/>
        <c:lblAlgn val="ctr"/>
        <c:lblOffset val="100"/>
        <c:noMultiLvlLbl val="0"/>
      </c:catAx>
      <c:valAx>
        <c:axId val="72608907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726088591"/>
        <c:crosses val="autoZero"/>
        <c:crossBetween val="between"/>
      </c:valAx>
      <c:valAx>
        <c:axId val="715563887"/>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715566287"/>
        <c:crosses val="max"/>
        <c:crossBetween val="between"/>
      </c:valAx>
      <c:catAx>
        <c:axId val="715566287"/>
        <c:scaling>
          <c:orientation val="minMax"/>
        </c:scaling>
        <c:delete val="1"/>
        <c:axPos val="b"/>
        <c:numFmt formatCode="General" sourceLinked="1"/>
        <c:majorTickMark val="out"/>
        <c:minorTickMark val="none"/>
        <c:tickLblPos val="nextTo"/>
        <c:crossAx val="715563887"/>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'Vota 2017, 2021, 2023'!$F$45</c:f>
              <c:strCache>
                <c:ptCount val="1"/>
                <c:pt idx="0">
                  <c:v>Pjesa ndaj Total Vota</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2023'!$B$46:$B$49</c:f>
              <c:strCache>
                <c:ptCount val="4"/>
                <c:pt idx="0">
                  <c:v>PD - Sali Berisha 2013</c:v>
                </c:pt>
                <c:pt idx="1">
                  <c:v>PD - Lulëzim Basha 2017</c:v>
                </c:pt>
                <c:pt idx="2">
                  <c:v>PD-AN - Lulëzim Basha 2021</c:v>
                </c:pt>
                <c:pt idx="3">
                  <c:v>Bashkë Fitojmë 2023*</c:v>
                </c:pt>
              </c:strCache>
            </c:strRef>
          </c:cat>
          <c:val>
            <c:numRef>
              <c:f>'Vota 2017, 2021, 2023'!$F$46:$F$49</c:f>
              <c:numCache>
                <c:formatCode>0.00%</c:formatCode>
                <c:ptCount val="4"/>
                <c:pt idx="0">
                  <c:v>0.30630000000000002</c:v>
                </c:pt>
                <c:pt idx="1">
                  <c:v>0.28849999999999998</c:v>
                </c:pt>
                <c:pt idx="2">
                  <c:v>0.39429999999999998</c:v>
                </c:pt>
                <c:pt idx="3">
                  <c:v>0.18435885514496661</c:v>
                </c:pt>
              </c:numCache>
            </c:numRef>
          </c:val>
          <c:extLst>
            <c:ext xmlns:c16="http://schemas.microsoft.com/office/drawing/2014/chart" uri="{C3380CC4-5D6E-409C-BE32-E72D297353CC}">
              <c16:uniqueId val="{00000001-572C-4696-BA32-CCB015B0A27A}"/>
            </c:ext>
          </c:extLst>
        </c:ser>
        <c:dLbls>
          <c:showLegendKey val="0"/>
          <c:showVal val="0"/>
          <c:showCatName val="0"/>
          <c:showSerName val="0"/>
          <c:showPercent val="0"/>
          <c:showBubbleSize val="0"/>
        </c:dLbls>
        <c:gapWidth val="50"/>
        <c:overlap val="-27"/>
        <c:axId val="2134162383"/>
        <c:axId val="2134163823"/>
      </c:barChart>
      <c:lineChart>
        <c:grouping val="standard"/>
        <c:varyColors val="0"/>
        <c:ser>
          <c:idx val="0"/>
          <c:order val="0"/>
          <c:tx>
            <c:strRef>
              <c:f>'Vota 2017, 2021, 2023'!$D$45</c:f>
              <c:strCache>
                <c:ptCount val="1"/>
                <c:pt idx="0">
                  <c:v>Nr. Mandate</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cat>
            <c:strRef>
              <c:f>'Vota 2017, 2021, 2023'!$B$46:$B$49</c:f>
              <c:strCache>
                <c:ptCount val="4"/>
                <c:pt idx="0">
                  <c:v>PD - Sali Berisha 2013</c:v>
                </c:pt>
                <c:pt idx="1">
                  <c:v>PD - Lulëzim Basha 2017</c:v>
                </c:pt>
                <c:pt idx="2">
                  <c:v>PD-AN - Lulëzim Basha 2021</c:v>
                </c:pt>
                <c:pt idx="3">
                  <c:v>Bashkë Fitojmë 2023*</c:v>
                </c:pt>
              </c:strCache>
            </c:strRef>
          </c:cat>
          <c:val>
            <c:numRef>
              <c:f>'Vota 2017, 2021, 2023'!$D$46:$D$49</c:f>
              <c:numCache>
                <c:formatCode>General</c:formatCode>
                <c:ptCount val="4"/>
                <c:pt idx="0">
                  <c:v>50</c:v>
                </c:pt>
                <c:pt idx="1">
                  <c:v>43</c:v>
                </c:pt>
                <c:pt idx="2">
                  <c:v>59</c:v>
                </c:pt>
                <c:pt idx="3">
                  <c:v>34</c:v>
                </c:pt>
              </c:numCache>
            </c:numRef>
          </c:val>
          <c:smooth val="0"/>
          <c:extLst>
            <c:ext xmlns:c16="http://schemas.microsoft.com/office/drawing/2014/chart" uri="{C3380CC4-5D6E-409C-BE32-E72D297353CC}">
              <c16:uniqueId val="{00000000-572C-4696-BA32-CCB015B0A27A}"/>
            </c:ext>
          </c:extLst>
        </c:ser>
        <c:dLbls>
          <c:showLegendKey val="0"/>
          <c:showVal val="0"/>
          <c:showCatName val="0"/>
          <c:showSerName val="0"/>
          <c:showPercent val="0"/>
          <c:showBubbleSize val="0"/>
        </c:dLbls>
        <c:marker val="1"/>
        <c:smooth val="0"/>
        <c:axId val="725796607"/>
        <c:axId val="725797567"/>
      </c:lineChart>
      <c:catAx>
        <c:axId val="213416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34163823"/>
        <c:crosses val="autoZero"/>
        <c:auto val="1"/>
        <c:lblAlgn val="ctr"/>
        <c:lblOffset val="100"/>
        <c:noMultiLvlLbl val="0"/>
      </c:catAx>
      <c:valAx>
        <c:axId val="213416382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34162383"/>
        <c:crosses val="autoZero"/>
        <c:crossBetween val="between"/>
      </c:valAx>
      <c:valAx>
        <c:axId val="7257975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725796607"/>
        <c:crosses val="max"/>
        <c:crossBetween val="between"/>
      </c:valAx>
      <c:catAx>
        <c:axId val="725796607"/>
        <c:scaling>
          <c:orientation val="minMax"/>
        </c:scaling>
        <c:delete val="1"/>
        <c:axPos val="b"/>
        <c:numFmt formatCode="General" sourceLinked="1"/>
        <c:majorTickMark val="out"/>
        <c:minorTickMark val="none"/>
        <c:tickLblPos val="nextTo"/>
        <c:crossAx val="725797567"/>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'Vota 2017, 2021, 2023'!$C$68</c:f>
              <c:strCache>
                <c:ptCount val="1"/>
                <c:pt idx="0">
                  <c:v>Nr. Vota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2023'!$B$69:$B$72</c:f>
              <c:strCache>
                <c:ptCount val="4"/>
                <c:pt idx="0">
                  <c:v>PD - Sali Berisha 2013</c:v>
                </c:pt>
                <c:pt idx="1">
                  <c:v>PD - Lulëzim Basha 2017</c:v>
                </c:pt>
                <c:pt idx="2">
                  <c:v>PD-AN - Lulëzim Basha 2021</c:v>
                </c:pt>
                <c:pt idx="3">
                  <c:v>Partia Demokratike Zyrtare - Enkelejd Alibeaj 2023*</c:v>
                </c:pt>
              </c:strCache>
            </c:strRef>
          </c:cat>
          <c:val>
            <c:numRef>
              <c:f>'Vota 2017, 2021, 2023'!$C$69:$C$72</c:f>
              <c:numCache>
                <c:formatCode>#,##0</c:formatCode>
                <c:ptCount val="4"/>
                <c:pt idx="0">
                  <c:v>528373</c:v>
                </c:pt>
                <c:pt idx="1">
                  <c:v>456481</c:v>
                </c:pt>
                <c:pt idx="2">
                  <c:v>622187</c:v>
                </c:pt>
                <c:pt idx="3">
                  <c:v>103690</c:v>
                </c:pt>
              </c:numCache>
            </c:numRef>
          </c:val>
          <c:extLst>
            <c:ext xmlns:c16="http://schemas.microsoft.com/office/drawing/2014/chart" uri="{C3380CC4-5D6E-409C-BE32-E72D297353CC}">
              <c16:uniqueId val="{00000006-0B01-4403-8914-65B44F264601}"/>
            </c:ext>
          </c:extLst>
        </c:ser>
        <c:dLbls>
          <c:showLegendKey val="0"/>
          <c:showVal val="0"/>
          <c:showCatName val="0"/>
          <c:showSerName val="0"/>
          <c:showPercent val="0"/>
          <c:showBubbleSize val="0"/>
        </c:dLbls>
        <c:gapWidth val="50"/>
        <c:overlap val="-27"/>
        <c:axId val="582818399"/>
        <c:axId val="582815999"/>
      </c:barChart>
      <c:lineChart>
        <c:grouping val="standard"/>
        <c:varyColors val="0"/>
        <c:ser>
          <c:idx val="1"/>
          <c:order val="1"/>
          <c:tx>
            <c:strRef>
              <c:f>'Vota 2017, 2021, 2023'!$D$68</c:f>
              <c:strCache>
                <c:ptCount val="1"/>
                <c:pt idx="0">
                  <c:v>Nr. Mandate</c:v>
                </c:pt>
              </c:strCache>
            </c:strRef>
          </c:tx>
          <c:spPr>
            <a:ln w="28575" cap="rnd">
              <a:solidFill>
                <a:schemeClr val="accent2"/>
              </a:solidFill>
              <a:round/>
            </a:ln>
            <a:effectLst/>
          </c:spPr>
          <c:marker>
            <c:symbol val="circle"/>
            <c:size val="6"/>
            <c:spPr>
              <a:solidFill>
                <a:srgbClr val="FFC000"/>
              </a:solidFill>
              <a:ln w="38100">
                <a:solidFill>
                  <a:schemeClr val="accent6">
                    <a:lumMod val="50000"/>
                  </a:schemeClr>
                </a:solidFill>
              </a:ln>
              <a:effectLst/>
            </c:spPr>
          </c:marker>
          <c:cat>
            <c:strRef>
              <c:f>'Vota 2017, 2021, 2023'!$B$69:$B$72</c:f>
              <c:strCache>
                <c:ptCount val="4"/>
                <c:pt idx="0">
                  <c:v>PD - Sali Berisha 2013</c:v>
                </c:pt>
                <c:pt idx="1">
                  <c:v>PD - Lulëzim Basha 2017</c:v>
                </c:pt>
                <c:pt idx="2">
                  <c:v>PD-AN - Lulëzim Basha 2021</c:v>
                </c:pt>
                <c:pt idx="3">
                  <c:v>Partia Demokratike Zyrtare - Enkelejd Alibeaj 2023*</c:v>
                </c:pt>
              </c:strCache>
            </c:strRef>
          </c:cat>
          <c:val>
            <c:numRef>
              <c:f>'Vota 2017, 2021, 2023'!$D$69:$D$72</c:f>
              <c:numCache>
                <c:formatCode>General</c:formatCode>
                <c:ptCount val="4"/>
                <c:pt idx="0">
                  <c:v>50</c:v>
                </c:pt>
                <c:pt idx="1">
                  <c:v>43</c:v>
                </c:pt>
                <c:pt idx="2">
                  <c:v>59</c:v>
                </c:pt>
                <c:pt idx="3">
                  <c:v>11</c:v>
                </c:pt>
              </c:numCache>
            </c:numRef>
          </c:val>
          <c:smooth val="0"/>
          <c:extLst>
            <c:ext xmlns:c16="http://schemas.microsoft.com/office/drawing/2014/chart" uri="{C3380CC4-5D6E-409C-BE32-E72D297353CC}">
              <c16:uniqueId val="{00000007-0B01-4403-8914-65B44F264601}"/>
            </c:ext>
          </c:extLst>
        </c:ser>
        <c:dLbls>
          <c:showLegendKey val="0"/>
          <c:showVal val="0"/>
          <c:showCatName val="0"/>
          <c:showSerName val="0"/>
          <c:showPercent val="0"/>
          <c:showBubbleSize val="0"/>
        </c:dLbls>
        <c:marker val="1"/>
        <c:smooth val="0"/>
        <c:axId val="511538927"/>
        <c:axId val="582817919"/>
      </c:lineChart>
      <c:catAx>
        <c:axId val="5828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82815999"/>
        <c:crosses val="autoZero"/>
        <c:auto val="1"/>
        <c:lblAlgn val="ctr"/>
        <c:lblOffset val="100"/>
        <c:noMultiLvlLbl val="0"/>
      </c:catAx>
      <c:valAx>
        <c:axId val="582815999"/>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82818399"/>
        <c:crosses val="autoZero"/>
        <c:crossBetween val="between"/>
      </c:valAx>
      <c:valAx>
        <c:axId val="582817919"/>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11538927"/>
        <c:crosses val="max"/>
        <c:crossBetween val="between"/>
      </c:valAx>
      <c:catAx>
        <c:axId val="511538927"/>
        <c:scaling>
          <c:orientation val="minMax"/>
        </c:scaling>
        <c:delete val="1"/>
        <c:axPos val="b"/>
        <c:numFmt formatCode="General" sourceLinked="1"/>
        <c:majorTickMark val="out"/>
        <c:minorTickMark val="none"/>
        <c:tickLblPos val="nextTo"/>
        <c:crossAx val="582817919"/>
        <c:crosses val="autoZero"/>
        <c:auto val="1"/>
        <c:lblAlgn val="ctr"/>
        <c:lblOffset val="100"/>
        <c:noMultiLvlLbl val="0"/>
      </c:catAx>
      <c:spPr>
        <a:noFill/>
        <a:ln>
          <a:noFill/>
        </a:ln>
        <a:effectLst/>
      </c:spPr>
    </c:plotArea>
    <c:legend>
      <c:legendPos val="t"/>
      <c:layout>
        <c:manualLayout>
          <c:xMode val="edge"/>
          <c:yMode val="edge"/>
          <c:x val="0.27976683147164744"/>
          <c:y val="2.181500872600349E-2"/>
          <c:w val="0.44046633705670513"/>
          <c:h val="8.418703879292574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'Vota 2017, 2021, 2023'!$F$68</c:f>
              <c:strCache>
                <c:ptCount val="1"/>
                <c:pt idx="0">
                  <c:v>Pjesa ndaj Total Vota</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2023'!$B$69:$B$72</c:f>
              <c:strCache>
                <c:ptCount val="4"/>
                <c:pt idx="0">
                  <c:v>PD - Sali Berisha 2013</c:v>
                </c:pt>
                <c:pt idx="1">
                  <c:v>PD - Lulëzim Basha 2017</c:v>
                </c:pt>
                <c:pt idx="2">
                  <c:v>PD-AN - Lulëzim Basha 2021</c:v>
                </c:pt>
                <c:pt idx="3">
                  <c:v>Partia Demokratike Zyrtare - Enkelejd Alibeaj 2023*</c:v>
                </c:pt>
              </c:strCache>
            </c:strRef>
          </c:cat>
          <c:val>
            <c:numRef>
              <c:f>'Vota 2017, 2021, 2023'!$F$69:$F$72</c:f>
              <c:numCache>
                <c:formatCode>0.00%</c:formatCode>
                <c:ptCount val="4"/>
                <c:pt idx="0">
                  <c:v>0.30630000000000002</c:v>
                </c:pt>
                <c:pt idx="1">
                  <c:v>0.28849999999999998</c:v>
                </c:pt>
                <c:pt idx="2">
                  <c:v>0.39429999999999998</c:v>
                </c:pt>
                <c:pt idx="3">
                  <c:v>7.7134514887206865E-2</c:v>
                </c:pt>
              </c:numCache>
            </c:numRef>
          </c:val>
          <c:extLst>
            <c:ext xmlns:c16="http://schemas.microsoft.com/office/drawing/2014/chart" uri="{C3380CC4-5D6E-409C-BE32-E72D297353CC}">
              <c16:uniqueId val="{00000000-8020-4093-8AE9-59F21A1024CD}"/>
            </c:ext>
          </c:extLst>
        </c:ser>
        <c:dLbls>
          <c:showLegendKey val="0"/>
          <c:showVal val="0"/>
          <c:showCatName val="0"/>
          <c:showSerName val="0"/>
          <c:showPercent val="0"/>
          <c:showBubbleSize val="0"/>
        </c:dLbls>
        <c:gapWidth val="50"/>
        <c:overlap val="-27"/>
        <c:axId val="2134162383"/>
        <c:axId val="2134163823"/>
      </c:barChart>
      <c:lineChart>
        <c:grouping val="standard"/>
        <c:varyColors val="0"/>
        <c:ser>
          <c:idx val="0"/>
          <c:order val="0"/>
          <c:tx>
            <c:strRef>
              <c:f>'Vota 2017, 2021, 2023'!$D$68</c:f>
              <c:strCache>
                <c:ptCount val="1"/>
                <c:pt idx="0">
                  <c:v>Nr. Mandate</c:v>
                </c:pt>
              </c:strCache>
            </c:strRef>
          </c:tx>
          <c:spPr>
            <a:ln w="28575" cap="rnd">
              <a:solidFill>
                <a:schemeClr val="accent1"/>
              </a:solidFill>
              <a:round/>
            </a:ln>
            <a:effectLst/>
          </c:spPr>
          <c:marker>
            <c:symbol val="circle"/>
            <c:size val="6"/>
            <c:spPr>
              <a:solidFill>
                <a:srgbClr val="FFC000"/>
              </a:solidFill>
              <a:ln w="38100">
                <a:solidFill>
                  <a:schemeClr val="accent6">
                    <a:lumMod val="50000"/>
                  </a:schemeClr>
                </a:solidFill>
              </a:ln>
              <a:effectLst/>
            </c:spPr>
          </c:marker>
          <c:cat>
            <c:strRef>
              <c:f>'Vota 2017, 2021, 2023'!$B$69:$B$72</c:f>
              <c:strCache>
                <c:ptCount val="4"/>
                <c:pt idx="0">
                  <c:v>PD - Sali Berisha 2013</c:v>
                </c:pt>
                <c:pt idx="1">
                  <c:v>PD - Lulëzim Basha 2017</c:v>
                </c:pt>
                <c:pt idx="2">
                  <c:v>PD-AN - Lulëzim Basha 2021</c:v>
                </c:pt>
                <c:pt idx="3">
                  <c:v>Partia Demokratike Zyrtare - Enkelejd Alibeaj 2023*</c:v>
                </c:pt>
              </c:strCache>
            </c:strRef>
          </c:cat>
          <c:val>
            <c:numRef>
              <c:f>'Vota 2017, 2021, 2023'!$D$69:$D$72</c:f>
              <c:numCache>
                <c:formatCode>General</c:formatCode>
                <c:ptCount val="4"/>
                <c:pt idx="0">
                  <c:v>50</c:v>
                </c:pt>
                <c:pt idx="1">
                  <c:v>43</c:v>
                </c:pt>
                <c:pt idx="2">
                  <c:v>59</c:v>
                </c:pt>
                <c:pt idx="3">
                  <c:v>11</c:v>
                </c:pt>
              </c:numCache>
            </c:numRef>
          </c:val>
          <c:smooth val="0"/>
          <c:extLst>
            <c:ext xmlns:c16="http://schemas.microsoft.com/office/drawing/2014/chart" uri="{C3380CC4-5D6E-409C-BE32-E72D297353CC}">
              <c16:uniqueId val="{00000001-8020-4093-8AE9-59F21A1024CD}"/>
            </c:ext>
          </c:extLst>
        </c:ser>
        <c:dLbls>
          <c:showLegendKey val="0"/>
          <c:showVal val="0"/>
          <c:showCatName val="0"/>
          <c:showSerName val="0"/>
          <c:showPercent val="0"/>
          <c:showBubbleSize val="0"/>
        </c:dLbls>
        <c:marker val="1"/>
        <c:smooth val="0"/>
        <c:axId val="725796607"/>
        <c:axId val="725797567"/>
      </c:lineChart>
      <c:catAx>
        <c:axId val="213416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34163823"/>
        <c:crosses val="autoZero"/>
        <c:auto val="1"/>
        <c:lblAlgn val="ctr"/>
        <c:lblOffset val="100"/>
        <c:noMultiLvlLbl val="0"/>
      </c:catAx>
      <c:valAx>
        <c:axId val="213416382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34162383"/>
        <c:crosses val="autoZero"/>
        <c:crossBetween val="between"/>
      </c:valAx>
      <c:valAx>
        <c:axId val="7257975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725796607"/>
        <c:crosses val="max"/>
        <c:crossBetween val="between"/>
      </c:valAx>
      <c:catAx>
        <c:axId val="725796607"/>
        <c:scaling>
          <c:orientation val="minMax"/>
        </c:scaling>
        <c:delete val="1"/>
        <c:axPos val="b"/>
        <c:numFmt formatCode="General" sourceLinked="1"/>
        <c:majorTickMark val="out"/>
        <c:minorTickMark val="none"/>
        <c:tickLblPos val="nextTo"/>
        <c:crossAx val="725797567"/>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'Vota 2017, 2021, 2023'!$C$68</c:f>
              <c:strCache>
                <c:ptCount val="1"/>
                <c:pt idx="0">
                  <c:v>Nr. Vota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'Vota 2017, 2021, 2023'!$B$69:$B$72</c:f>
              <c:strCache>
                <c:ptCount val="4"/>
                <c:pt idx="0">
                  <c:v>PD - Sali Berisha 2013</c:v>
                </c:pt>
                <c:pt idx="1">
                  <c:v>PD - Lulëzim Basha 2017</c:v>
                </c:pt>
                <c:pt idx="2">
                  <c:v>PD-AN - Lulëzim Basha 2021</c:v>
                </c:pt>
                <c:pt idx="3">
                  <c:v>Partia Demokratike Zyrtare - Enkelejd Alibeaj 2023*</c:v>
                </c:pt>
              </c:strCache>
            </c:strRef>
          </c:cat>
          <c:val>
            <c:numRef>
              <c:f>'Vota 2017, 2021, 2023'!$C$69:$C$72</c:f>
              <c:numCache>
                <c:formatCode>#,##0</c:formatCode>
                <c:ptCount val="4"/>
                <c:pt idx="0">
                  <c:v>528373</c:v>
                </c:pt>
                <c:pt idx="1">
                  <c:v>456481</c:v>
                </c:pt>
                <c:pt idx="2">
                  <c:v>622187</c:v>
                </c:pt>
                <c:pt idx="3">
                  <c:v>103690</c:v>
                </c:pt>
              </c:numCache>
            </c:numRef>
          </c:val>
          <c:extLst>
            <c:ext xmlns:c16="http://schemas.microsoft.com/office/drawing/2014/chart" uri="{C3380CC4-5D6E-409C-BE32-E72D297353CC}">
              <c16:uniqueId val="{00000008-E0F9-44D8-ACA7-555F55FEB256}"/>
            </c:ext>
          </c:extLst>
        </c:ser>
        <c:dLbls>
          <c:showLegendKey val="0"/>
          <c:showVal val="0"/>
          <c:showCatName val="0"/>
          <c:showSerName val="0"/>
          <c:showPercent val="0"/>
          <c:showBubbleSize val="0"/>
        </c:dLbls>
        <c:gapWidth val="50"/>
        <c:overlap val="-27"/>
        <c:axId val="2128085871"/>
        <c:axId val="2128087791"/>
      </c:barChart>
      <c:lineChart>
        <c:grouping val="standard"/>
        <c:varyColors val="0"/>
        <c:ser>
          <c:idx val="1"/>
          <c:order val="1"/>
          <c:tx>
            <c:strRef>
              <c:f>'Vota 2017, 2021, 2023'!$E$68</c:f>
              <c:strCache>
                <c:ptCount val="1"/>
                <c:pt idx="0">
                  <c:v>Herësi</c:v>
                </c:pt>
              </c:strCache>
            </c:strRef>
          </c:tx>
          <c:spPr>
            <a:ln w="28575" cap="rnd">
              <a:solidFill>
                <a:schemeClr val="accent2"/>
              </a:solidFill>
              <a:round/>
            </a:ln>
            <a:effectLst/>
          </c:spPr>
          <c:marker>
            <c:symbol val="circle"/>
            <c:size val="7"/>
            <c:spPr>
              <a:solidFill>
                <a:schemeClr val="accent2"/>
              </a:solidFill>
              <a:ln w="38100">
                <a:solidFill>
                  <a:srgbClr val="008000"/>
                </a:solidFill>
              </a:ln>
              <a:effectLst/>
            </c:spPr>
          </c:marker>
          <c:cat>
            <c:strRef>
              <c:f>'Vota 2017, 2021, 2023'!$B$69:$B$72</c:f>
              <c:strCache>
                <c:ptCount val="4"/>
                <c:pt idx="0">
                  <c:v>PD - Sali Berisha 2013</c:v>
                </c:pt>
                <c:pt idx="1">
                  <c:v>PD - Lulëzim Basha 2017</c:v>
                </c:pt>
                <c:pt idx="2">
                  <c:v>PD-AN - Lulëzim Basha 2021</c:v>
                </c:pt>
                <c:pt idx="3">
                  <c:v>Partia Demokratike Zyrtare - Enkelejd Alibeaj 2023*</c:v>
                </c:pt>
              </c:strCache>
            </c:strRef>
          </c:cat>
          <c:val>
            <c:numRef>
              <c:f>'Vota 2017, 2021, 2023'!$E$69:$E$72</c:f>
              <c:numCache>
                <c:formatCode>#,##0</c:formatCode>
                <c:ptCount val="4"/>
                <c:pt idx="0">
                  <c:v>10567.46</c:v>
                </c:pt>
                <c:pt idx="1">
                  <c:v>10615.837209302326</c:v>
                </c:pt>
                <c:pt idx="2">
                  <c:v>10545.542372881357</c:v>
                </c:pt>
                <c:pt idx="3">
                  <c:v>9426.363636363636</c:v>
                </c:pt>
              </c:numCache>
            </c:numRef>
          </c:val>
          <c:smooth val="0"/>
          <c:extLst>
            <c:ext xmlns:c16="http://schemas.microsoft.com/office/drawing/2014/chart" uri="{C3380CC4-5D6E-409C-BE32-E72D297353CC}">
              <c16:uniqueId val="{00000009-E0F9-44D8-ACA7-555F55FEB256}"/>
            </c:ext>
          </c:extLst>
        </c:ser>
        <c:dLbls>
          <c:showLegendKey val="0"/>
          <c:showVal val="0"/>
          <c:showCatName val="0"/>
          <c:showSerName val="0"/>
          <c:showPercent val="0"/>
          <c:showBubbleSize val="0"/>
        </c:dLbls>
        <c:marker val="1"/>
        <c:smooth val="0"/>
        <c:axId val="1782826127"/>
        <c:axId val="2128086351"/>
      </c:lineChart>
      <c:catAx>
        <c:axId val="2128085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28087791"/>
        <c:crosses val="autoZero"/>
        <c:auto val="1"/>
        <c:lblAlgn val="ctr"/>
        <c:lblOffset val="100"/>
        <c:noMultiLvlLbl val="0"/>
      </c:catAx>
      <c:valAx>
        <c:axId val="212808779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128085871"/>
        <c:crosses val="autoZero"/>
        <c:crossBetween val="between"/>
      </c:valAx>
      <c:valAx>
        <c:axId val="2128086351"/>
        <c:scaling>
          <c:orientation val="minMax"/>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782826127"/>
        <c:crosses val="max"/>
        <c:crossBetween val="between"/>
      </c:valAx>
      <c:catAx>
        <c:axId val="1782826127"/>
        <c:scaling>
          <c:orientation val="minMax"/>
        </c:scaling>
        <c:delete val="1"/>
        <c:axPos val="b"/>
        <c:numFmt formatCode="General" sourceLinked="1"/>
        <c:majorTickMark val="out"/>
        <c:minorTickMark val="none"/>
        <c:tickLblPos val="nextTo"/>
        <c:crossAx val="2128086351"/>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E012-4C86-A6CB-521320E92B00}"/>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E012-4C86-A6CB-521320E92B00}"/>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E012-4C86-A6CB-521320E92B0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E012-4C86-A6CB-521320E92B00}"/>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012-4C86-A6CB-521320E92B00}"/>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012-4C86-A6CB-521320E92B00}"/>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012-4C86-A6CB-521320E92B00}"/>
                </c:ext>
              </c:extLst>
            </c:dLbl>
            <c:dLbl>
              <c:idx val="3"/>
              <c:layout>
                <c:manualLayout>
                  <c:x val="-4.9504950495049514E-2"/>
                  <c:y val="-3.4562211981566823E-2"/>
                </c:manualLayout>
              </c:layout>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012-4C86-A6CB-521320E92B00}"/>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Tiranë'!$B$5:$B$8</c:f>
              <c:strCache>
                <c:ptCount val="4"/>
                <c:pt idx="0">
                  <c:v>Partia Socialiste e Shqipërisë</c:v>
                </c:pt>
                <c:pt idx="1">
                  <c:v>Bashkë Fitojmë</c:v>
                </c:pt>
                <c:pt idx="2">
                  <c:v>Partia Demokratike</c:v>
                </c:pt>
                <c:pt idx="3">
                  <c:v>Partia Socialdemokrate</c:v>
                </c:pt>
              </c:strCache>
            </c:strRef>
          </c:cat>
          <c:val>
            <c:numRef>
              <c:f>'Qarku Tiranë'!$C$5:$C$8</c:f>
              <c:numCache>
                <c:formatCode>General</c:formatCode>
                <c:ptCount val="4"/>
                <c:pt idx="0">
                  <c:v>21</c:v>
                </c:pt>
                <c:pt idx="1">
                  <c:v>10</c:v>
                </c:pt>
                <c:pt idx="2">
                  <c:v>3</c:v>
                </c:pt>
                <c:pt idx="3">
                  <c:v>2</c:v>
                </c:pt>
              </c:numCache>
            </c:numRef>
          </c:val>
          <c:extLst>
            <c:ext xmlns:c16="http://schemas.microsoft.com/office/drawing/2014/chart" uri="{C3380CC4-5D6E-409C-BE32-E72D297353CC}">
              <c16:uniqueId val="{0000000A-E012-4C86-A6CB-521320E92B00}"/>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549228957183676"/>
          <c:y val="9.2355392598825914E-2"/>
          <c:w val="0.54667408263717732"/>
          <c:h val="0.8796547855182224"/>
        </c:manualLayout>
      </c:layout>
      <c:barChart>
        <c:barDir val="bar"/>
        <c:grouping val="clustered"/>
        <c:varyColors val="0"/>
        <c:ser>
          <c:idx val="0"/>
          <c:order val="0"/>
          <c:tx>
            <c:strRef>
              <c:f>'Sistem Rajonal vs Kombëtar 2023'!$C$4</c:f>
              <c:strCache>
                <c:ptCount val="1"/>
                <c:pt idx="0">
                  <c:v>Mandate Sistem Kombwtar</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2023'!$B$5:$B$17</c:f>
              <c:strCache>
                <c:ptCount val="13"/>
                <c:pt idx="0">
                  <c:v>Partia Socialiste e Shqipërisë</c:v>
                </c:pt>
                <c:pt idx="1">
                  <c:v>Bashkë Fitojmë</c:v>
                </c:pt>
                <c:pt idx="2">
                  <c:v>Partia Demokratike</c:v>
                </c:pt>
                <c:pt idx="3">
                  <c:v>Partia Socialdemokrate</c:v>
                </c:pt>
                <c:pt idx="4">
                  <c:v>Partia Agrare Ambjentaliste e Shqipërisë</c:v>
                </c:pt>
                <c:pt idx="5">
                  <c:v>Partia Republikane Shqiptare</c:v>
                </c:pt>
                <c:pt idx="6">
                  <c:v>Partia Drejtësi, Integrim dhe Unitet</c:v>
                </c:pt>
                <c:pt idx="7">
                  <c:v>Partia Levizja e Legalitetit</c:v>
                </c:pt>
                <c:pt idx="8">
                  <c:v>Aleanca Progresiste L.ZH.K</c:v>
                </c:pt>
                <c:pt idx="9">
                  <c:v>Partia Demokracia Sociale</c:v>
                </c:pt>
                <c:pt idx="10">
                  <c:v>Fryma e Re Demokratike</c:v>
                </c:pt>
                <c:pt idx="11">
                  <c:v>Aleanca Liberale e Djathtë</c:v>
                </c:pt>
                <c:pt idx="12">
                  <c:v>Partia e Gjelbër</c:v>
                </c:pt>
              </c:strCache>
            </c:strRef>
          </c:cat>
          <c:val>
            <c:numRef>
              <c:f>'Sistem Rajonal vs Kombëtar 2023'!$C$5:$C$17</c:f>
              <c:numCache>
                <c:formatCode>General</c:formatCode>
                <c:ptCount val="13"/>
                <c:pt idx="0">
                  <c:v>68</c:v>
                </c:pt>
                <c:pt idx="1">
                  <c:v>29</c:v>
                </c:pt>
                <c:pt idx="2">
                  <c:v>12</c:v>
                </c:pt>
                <c:pt idx="3">
                  <c:v>10</c:v>
                </c:pt>
                <c:pt idx="4">
                  <c:v>5</c:v>
                </c:pt>
                <c:pt idx="5">
                  <c:v>3</c:v>
                </c:pt>
                <c:pt idx="6">
                  <c:v>3</c:v>
                </c:pt>
                <c:pt idx="7">
                  <c:v>2</c:v>
                </c:pt>
                <c:pt idx="8">
                  <c:v>2</c:v>
                </c:pt>
                <c:pt idx="9">
                  <c:v>2</c:v>
                </c:pt>
                <c:pt idx="10">
                  <c:v>2</c:v>
                </c:pt>
                <c:pt idx="11">
                  <c:v>1</c:v>
                </c:pt>
                <c:pt idx="12">
                  <c:v>1</c:v>
                </c:pt>
              </c:numCache>
            </c:numRef>
          </c:val>
          <c:extLst>
            <c:ext xmlns:c16="http://schemas.microsoft.com/office/drawing/2014/chart" uri="{C3380CC4-5D6E-409C-BE32-E72D297353CC}">
              <c16:uniqueId val="{00000000-36E7-4C0C-AFC1-2A86C2257797}"/>
            </c:ext>
          </c:extLst>
        </c:ser>
        <c:ser>
          <c:idx val="1"/>
          <c:order val="1"/>
          <c:tx>
            <c:strRef>
              <c:f>'Sistem Rajonal vs Kombëtar 2023'!$D$4</c:f>
              <c:strCache>
                <c:ptCount val="1"/>
                <c:pt idx="0">
                  <c:v>Madate Sistem Rajonal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2023'!$B$5:$B$17</c:f>
              <c:strCache>
                <c:ptCount val="13"/>
                <c:pt idx="0">
                  <c:v>Partia Socialiste e Shqipërisë</c:v>
                </c:pt>
                <c:pt idx="1">
                  <c:v>Bashkë Fitojmë</c:v>
                </c:pt>
                <c:pt idx="2">
                  <c:v>Partia Demokratike</c:v>
                </c:pt>
                <c:pt idx="3">
                  <c:v>Partia Socialdemokrate</c:v>
                </c:pt>
                <c:pt idx="4">
                  <c:v>Partia Agrare Ambjentaliste e Shqipërisë</c:v>
                </c:pt>
                <c:pt idx="5">
                  <c:v>Partia Republikane Shqiptare</c:v>
                </c:pt>
                <c:pt idx="6">
                  <c:v>Partia Drejtësi, Integrim dhe Unitet</c:v>
                </c:pt>
                <c:pt idx="7">
                  <c:v>Partia Levizja e Legalitetit</c:v>
                </c:pt>
                <c:pt idx="8">
                  <c:v>Aleanca Progresiste L.ZH.K</c:v>
                </c:pt>
                <c:pt idx="9">
                  <c:v>Partia Demokracia Sociale</c:v>
                </c:pt>
                <c:pt idx="10">
                  <c:v>Fryma e Re Demokratike</c:v>
                </c:pt>
                <c:pt idx="11">
                  <c:v>Aleanca Liberale e Djathtë</c:v>
                </c:pt>
                <c:pt idx="12">
                  <c:v>Partia e Gjelbër</c:v>
                </c:pt>
              </c:strCache>
            </c:strRef>
          </c:cat>
          <c:val>
            <c:numRef>
              <c:f>'Sistem Rajonal vs Kombëtar 2023'!$D$5:$D$17</c:f>
              <c:numCache>
                <c:formatCode>General</c:formatCode>
                <c:ptCount val="13"/>
                <c:pt idx="0">
                  <c:v>84</c:v>
                </c:pt>
                <c:pt idx="1">
                  <c:v>34</c:v>
                </c:pt>
                <c:pt idx="2">
                  <c:v>11</c:v>
                </c:pt>
                <c:pt idx="3">
                  <c:v>9</c:v>
                </c:pt>
                <c:pt idx="4">
                  <c:v>2</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36E7-4C0C-AFC1-2A86C2257797}"/>
            </c:ext>
          </c:extLst>
        </c:ser>
        <c:ser>
          <c:idx val="2"/>
          <c:order val="2"/>
          <c:tx>
            <c:strRef>
              <c:f>'Sistem Rajonal vs Kombëtar 2023'!$E$4</c:f>
              <c:strCache>
                <c:ptCount val="1"/>
                <c:pt idx="0">
                  <c:v>Ndryshim nr. Mandatesh</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2023'!$B$5:$B$17</c:f>
              <c:strCache>
                <c:ptCount val="13"/>
                <c:pt idx="0">
                  <c:v>Partia Socialiste e Shqipërisë</c:v>
                </c:pt>
                <c:pt idx="1">
                  <c:v>Bashkë Fitojmë</c:v>
                </c:pt>
                <c:pt idx="2">
                  <c:v>Partia Demokratike</c:v>
                </c:pt>
                <c:pt idx="3">
                  <c:v>Partia Socialdemokrate</c:v>
                </c:pt>
                <c:pt idx="4">
                  <c:v>Partia Agrare Ambjentaliste e Shqipërisë</c:v>
                </c:pt>
                <c:pt idx="5">
                  <c:v>Partia Republikane Shqiptare</c:v>
                </c:pt>
                <c:pt idx="6">
                  <c:v>Partia Drejtësi, Integrim dhe Unitet</c:v>
                </c:pt>
                <c:pt idx="7">
                  <c:v>Partia Levizja e Legalitetit</c:v>
                </c:pt>
                <c:pt idx="8">
                  <c:v>Aleanca Progresiste L.ZH.K</c:v>
                </c:pt>
                <c:pt idx="9">
                  <c:v>Partia Demokracia Sociale</c:v>
                </c:pt>
                <c:pt idx="10">
                  <c:v>Fryma e Re Demokratike</c:v>
                </c:pt>
                <c:pt idx="11">
                  <c:v>Aleanca Liberale e Djathtë</c:v>
                </c:pt>
                <c:pt idx="12">
                  <c:v>Partia e Gjelbër</c:v>
                </c:pt>
              </c:strCache>
            </c:strRef>
          </c:cat>
          <c:val>
            <c:numRef>
              <c:f>'Sistem Rajonal vs Kombëtar 2023'!$E$5:$E$17</c:f>
              <c:numCache>
                <c:formatCode>General</c:formatCode>
                <c:ptCount val="13"/>
                <c:pt idx="0">
                  <c:v>16</c:v>
                </c:pt>
                <c:pt idx="1">
                  <c:v>5</c:v>
                </c:pt>
                <c:pt idx="2">
                  <c:v>-1</c:v>
                </c:pt>
                <c:pt idx="3">
                  <c:v>-1</c:v>
                </c:pt>
                <c:pt idx="4">
                  <c:v>-3</c:v>
                </c:pt>
                <c:pt idx="5">
                  <c:v>-3</c:v>
                </c:pt>
                <c:pt idx="6">
                  <c:v>-3</c:v>
                </c:pt>
                <c:pt idx="7">
                  <c:v>-2</c:v>
                </c:pt>
                <c:pt idx="8">
                  <c:v>-2</c:v>
                </c:pt>
                <c:pt idx="9">
                  <c:v>-2</c:v>
                </c:pt>
                <c:pt idx="10">
                  <c:v>-2</c:v>
                </c:pt>
                <c:pt idx="11">
                  <c:v>-1</c:v>
                </c:pt>
                <c:pt idx="12">
                  <c:v>-1</c:v>
                </c:pt>
              </c:numCache>
            </c:numRef>
          </c:val>
          <c:extLst>
            <c:ext xmlns:c16="http://schemas.microsoft.com/office/drawing/2014/chart" uri="{C3380CC4-5D6E-409C-BE32-E72D297353CC}">
              <c16:uniqueId val="{00000002-36E7-4C0C-AFC1-2A86C2257797}"/>
            </c:ext>
          </c:extLst>
        </c:ser>
        <c:dLbls>
          <c:dLblPos val="outEnd"/>
          <c:showLegendKey val="0"/>
          <c:showVal val="1"/>
          <c:showCatName val="0"/>
          <c:showSerName val="0"/>
          <c:showPercent val="0"/>
          <c:showBubbleSize val="0"/>
        </c:dLbls>
        <c:gapWidth val="100"/>
        <c:axId val="554836895"/>
        <c:axId val="554836415"/>
      </c:barChart>
      <c:catAx>
        <c:axId val="55483689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54836415"/>
        <c:crosses val="autoZero"/>
        <c:auto val="1"/>
        <c:lblAlgn val="ctr"/>
        <c:lblOffset val="100"/>
        <c:noMultiLvlLbl val="0"/>
      </c:catAx>
      <c:valAx>
        <c:axId val="554836415"/>
        <c:scaling>
          <c:orientation val="minMax"/>
        </c:scaling>
        <c:delete val="1"/>
        <c:axPos val="t"/>
        <c:numFmt formatCode="General" sourceLinked="1"/>
        <c:majorTickMark val="none"/>
        <c:minorTickMark val="none"/>
        <c:tickLblPos val="nextTo"/>
        <c:crossAx val="554836895"/>
        <c:crosses val="autoZero"/>
        <c:crossBetween val="between"/>
      </c:valAx>
      <c:spPr>
        <a:noFill/>
        <a:ln>
          <a:noFill/>
        </a:ln>
        <a:effectLst/>
      </c:spPr>
    </c:plotArea>
    <c:legend>
      <c:legendPos val="t"/>
      <c:layout>
        <c:manualLayout>
          <c:xMode val="edge"/>
          <c:yMode val="edge"/>
          <c:x val="9.7879616963064298E-2"/>
          <c:y val="1.2722646310432569E-2"/>
          <c:w val="0.9"/>
          <c:h val="4.909839514335517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549228957183676"/>
          <c:y val="9.2355392598825914E-2"/>
          <c:w val="0.54667408263717732"/>
          <c:h val="0.8796547855182224"/>
        </c:manualLayout>
      </c:layout>
      <c:barChart>
        <c:barDir val="bar"/>
        <c:grouping val="clustered"/>
        <c:varyColors val="0"/>
        <c:ser>
          <c:idx val="0"/>
          <c:order val="0"/>
          <c:tx>
            <c:strRef>
              <c:f>'Sistem Rajonal vs Kombëtar 2023'!$C$40</c:f>
              <c:strCache>
                <c:ptCount val="1"/>
                <c:pt idx="0">
                  <c:v>Mandate Sistem Kombwtar</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2023'!$B$41:$B$55</c:f>
              <c:strCache>
                <c:ptCount val="15"/>
                <c:pt idx="0">
                  <c:v>Partia Socialiste e Shqipërisë</c:v>
                </c:pt>
                <c:pt idx="1">
                  <c:v>Bashkë Fitojmë</c:v>
                </c:pt>
                <c:pt idx="2">
                  <c:v>Partia Demokratike</c:v>
                </c:pt>
                <c:pt idx="3">
                  <c:v>Partia Socialdemokrate</c:v>
                </c:pt>
                <c:pt idx="4">
                  <c:v>Partia Agrare Ambjentaliste e Shqipërisë</c:v>
                </c:pt>
                <c:pt idx="5">
                  <c:v>Partia Republikane Shqiptare</c:v>
                </c:pt>
                <c:pt idx="6">
                  <c:v>Partia Drejtësi, Integrim dhe Unitet</c:v>
                </c:pt>
                <c:pt idx="7">
                  <c:v>Partia Levizja e Legalitetit</c:v>
                </c:pt>
                <c:pt idx="8">
                  <c:v>Aleanca Progresiste L.ZH.K</c:v>
                </c:pt>
                <c:pt idx="9">
                  <c:v>Partia Demokracia Sociale</c:v>
                </c:pt>
                <c:pt idx="10">
                  <c:v>Fryma e Re Demokratike</c:v>
                </c:pt>
                <c:pt idx="11">
                  <c:v>Aleanca Liberale e Djathtë</c:v>
                </c:pt>
                <c:pt idx="12">
                  <c:v>Partia e Gjelbër</c:v>
                </c:pt>
                <c:pt idx="13">
                  <c:v>Aleanca Arbnore Kombëtare</c:v>
                </c:pt>
                <c:pt idx="14">
                  <c:v>Nisma Thurje</c:v>
                </c:pt>
              </c:strCache>
            </c:strRef>
          </c:cat>
          <c:val>
            <c:numRef>
              <c:f>'Sistem Rajonal vs Kombëtar 2023'!$C$41:$C$55</c:f>
              <c:numCache>
                <c:formatCode>General</c:formatCode>
                <c:ptCount val="15"/>
                <c:pt idx="0">
                  <c:v>67</c:v>
                </c:pt>
                <c:pt idx="1">
                  <c:v>28</c:v>
                </c:pt>
                <c:pt idx="2">
                  <c:v>12</c:v>
                </c:pt>
                <c:pt idx="3">
                  <c:v>10</c:v>
                </c:pt>
                <c:pt idx="4">
                  <c:v>5</c:v>
                </c:pt>
                <c:pt idx="5">
                  <c:v>3</c:v>
                </c:pt>
                <c:pt idx="6">
                  <c:v>3</c:v>
                </c:pt>
                <c:pt idx="7">
                  <c:v>2</c:v>
                </c:pt>
                <c:pt idx="8">
                  <c:v>2</c:v>
                </c:pt>
                <c:pt idx="9">
                  <c:v>2</c:v>
                </c:pt>
                <c:pt idx="10">
                  <c:v>2</c:v>
                </c:pt>
                <c:pt idx="11">
                  <c:v>1</c:v>
                </c:pt>
                <c:pt idx="12">
                  <c:v>1</c:v>
                </c:pt>
                <c:pt idx="13">
                  <c:v>1</c:v>
                </c:pt>
                <c:pt idx="14">
                  <c:v>1</c:v>
                </c:pt>
              </c:numCache>
            </c:numRef>
          </c:val>
          <c:extLst>
            <c:ext xmlns:c16="http://schemas.microsoft.com/office/drawing/2014/chart" uri="{C3380CC4-5D6E-409C-BE32-E72D297353CC}">
              <c16:uniqueId val="{00000000-0D80-476C-84E2-52846819D981}"/>
            </c:ext>
          </c:extLst>
        </c:ser>
        <c:ser>
          <c:idx val="1"/>
          <c:order val="1"/>
          <c:tx>
            <c:strRef>
              <c:f>'Sistem Rajonal vs Kombëtar 2023'!$D$40</c:f>
              <c:strCache>
                <c:ptCount val="1"/>
                <c:pt idx="0">
                  <c:v>Madate Sistem Rajonal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2023'!$B$41:$B$55</c:f>
              <c:strCache>
                <c:ptCount val="15"/>
                <c:pt idx="0">
                  <c:v>Partia Socialiste e Shqipërisë</c:v>
                </c:pt>
                <c:pt idx="1">
                  <c:v>Bashkë Fitojmë</c:v>
                </c:pt>
                <c:pt idx="2">
                  <c:v>Partia Demokratike</c:v>
                </c:pt>
                <c:pt idx="3">
                  <c:v>Partia Socialdemokrate</c:v>
                </c:pt>
                <c:pt idx="4">
                  <c:v>Partia Agrare Ambjentaliste e Shqipërisë</c:v>
                </c:pt>
                <c:pt idx="5">
                  <c:v>Partia Republikane Shqiptare</c:v>
                </c:pt>
                <c:pt idx="6">
                  <c:v>Partia Drejtësi, Integrim dhe Unitet</c:v>
                </c:pt>
                <c:pt idx="7">
                  <c:v>Partia Levizja e Legalitetit</c:v>
                </c:pt>
                <c:pt idx="8">
                  <c:v>Aleanca Progresiste L.ZH.K</c:v>
                </c:pt>
                <c:pt idx="9">
                  <c:v>Partia Demokracia Sociale</c:v>
                </c:pt>
                <c:pt idx="10">
                  <c:v>Fryma e Re Demokratike</c:v>
                </c:pt>
                <c:pt idx="11">
                  <c:v>Aleanca Liberale e Djathtë</c:v>
                </c:pt>
                <c:pt idx="12">
                  <c:v>Partia e Gjelbër</c:v>
                </c:pt>
                <c:pt idx="13">
                  <c:v>Aleanca Arbnore Kombëtare</c:v>
                </c:pt>
                <c:pt idx="14">
                  <c:v>Nisma Thurje</c:v>
                </c:pt>
              </c:strCache>
            </c:strRef>
          </c:cat>
          <c:val>
            <c:numRef>
              <c:f>'Sistem Rajonal vs Kombëtar 2023'!$D$41:$D$55</c:f>
              <c:numCache>
                <c:formatCode>General</c:formatCode>
                <c:ptCount val="15"/>
                <c:pt idx="0">
                  <c:v>84</c:v>
                </c:pt>
                <c:pt idx="1">
                  <c:v>34</c:v>
                </c:pt>
                <c:pt idx="2">
                  <c:v>11</c:v>
                </c:pt>
                <c:pt idx="3">
                  <c:v>9</c:v>
                </c:pt>
                <c:pt idx="4">
                  <c:v>2</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0D80-476C-84E2-52846819D981}"/>
            </c:ext>
          </c:extLst>
        </c:ser>
        <c:ser>
          <c:idx val="2"/>
          <c:order val="2"/>
          <c:tx>
            <c:strRef>
              <c:f>'Sistem Rajonal vs Kombëtar 2023'!$E$40</c:f>
              <c:strCache>
                <c:ptCount val="1"/>
                <c:pt idx="0">
                  <c:v>Ndryshim nr. Mandatesh</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2023'!$B$41:$B$55</c:f>
              <c:strCache>
                <c:ptCount val="15"/>
                <c:pt idx="0">
                  <c:v>Partia Socialiste e Shqipërisë</c:v>
                </c:pt>
                <c:pt idx="1">
                  <c:v>Bashkë Fitojmë</c:v>
                </c:pt>
                <c:pt idx="2">
                  <c:v>Partia Demokratike</c:v>
                </c:pt>
                <c:pt idx="3">
                  <c:v>Partia Socialdemokrate</c:v>
                </c:pt>
                <c:pt idx="4">
                  <c:v>Partia Agrare Ambjentaliste e Shqipërisë</c:v>
                </c:pt>
                <c:pt idx="5">
                  <c:v>Partia Republikane Shqiptare</c:v>
                </c:pt>
                <c:pt idx="6">
                  <c:v>Partia Drejtësi, Integrim dhe Unitet</c:v>
                </c:pt>
                <c:pt idx="7">
                  <c:v>Partia Levizja e Legalitetit</c:v>
                </c:pt>
                <c:pt idx="8">
                  <c:v>Aleanca Progresiste L.ZH.K</c:v>
                </c:pt>
                <c:pt idx="9">
                  <c:v>Partia Demokracia Sociale</c:v>
                </c:pt>
                <c:pt idx="10">
                  <c:v>Fryma e Re Demokratike</c:v>
                </c:pt>
                <c:pt idx="11">
                  <c:v>Aleanca Liberale e Djathtë</c:v>
                </c:pt>
                <c:pt idx="12">
                  <c:v>Partia e Gjelbër</c:v>
                </c:pt>
                <c:pt idx="13">
                  <c:v>Aleanca Arbnore Kombëtare</c:v>
                </c:pt>
                <c:pt idx="14">
                  <c:v>Nisma Thurje</c:v>
                </c:pt>
              </c:strCache>
            </c:strRef>
          </c:cat>
          <c:val>
            <c:numRef>
              <c:f>'Sistem Rajonal vs Kombëtar 2023'!$E$41:$E$55</c:f>
              <c:numCache>
                <c:formatCode>General</c:formatCode>
                <c:ptCount val="15"/>
                <c:pt idx="0">
                  <c:v>17</c:v>
                </c:pt>
                <c:pt idx="1">
                  <c:v>6</c:v>
                </c:pt>
                <c:pt idx="2">
                  <c:v>-1</c:v>
                </c:pt>
                <c:pt idx="3">
                  <c:v>-1</c:v>
                </c:pt>
                <c:pt idx="4">
                  <c:v>-3</c:v>
                </c:pt>
                <c:pt idx="5">
                  <c:v>-3</c:v>
                </c:pt>
                <c:pt idx="6">
                  <c:v>-3</c:v>
                </c:pt>
                <c:pt idx="7">
                  <c:v>-2</c:v>
                </c:pt>
                <c:pt idx="8">
                  <c:v>-2</c:v>
                </c:pt>
                <c:pt idx="9">
                  <c:v>-2</c:v>
                </c:pt>
                <c:pt idx="10">
                  <c:v>-2</c:v>
                </c:pt>
                <c:pt idx="11">
                  <c:v>-1</c:v>
                </c:pt>
                <c:pt idx="12">
                  <c:v>-1</c:v>
                </c:pt>
                <c:pt idx="13">
                  <c:v>-1</c:v>
                </c:pt>
                <c:pt idx="14">
                  <c:v>-1</c:v>
                </c:pt>
              </c:numCache>
            </c:numRef>
          </c:val>
          <c:extLst>
            <c:ext xmlns:c16="http://schemas.microsoft.com/office/drawing/2014/chart" uri="{C3380CC4-5D6E-409C-BE32-E72D297353CC}">
              <c16:uniqueId val="{00000002-0D80-476C-84E2-52846819D981}"/>
            </c:ext>
          </c:extLst>
        </c:ser>
        <c:dLbls>
          <c:dLblPos val="outEnd"/>
          <c:showLegendKey val="0"/>
          <c:showVal val="1"/>
          <c:showCatName val="0"/>
          <c:showSerName val="0"/>
          <c:showPercent val="0"/>
          <c:showBubbleSize val="0"/>
        </c:dLbls>
        <c:gapWidth val="100"/>
        <c:axId val="554836895"/>
        <c:axId val="554836415"/>
      </c:barChart>
      <c:catAx>
        <c:axId val="55483689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ysDot"/>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54836415"/>
        <c:crosses val="autoZero"/>
        <c:auto val="1"/>
        <c:lblAlgn val="ctr"/>
        <c:lblOffset val="100"/>
        <c:noMultiLvlLbl val="0"/>
      </c:catAx>
      <c:valAx>
        <c:axId val="554836415"/>
        <c:scaling>
          <c:orientation val="minMax"/>
        </c:scaling>
        <c:delete val="1"/>
        <c:axPos val="t"/>
        <c:numFmt formatCode="General" sourceLinked="1"/>
        <c:majorTickMark val="none"/>
        <c:minorTickMark val="none"/>
        <c:tickLblPos val="nextTo"/>
        <c:crossAx val="554836895"/>
        <c:crosses val="autoZero"/>
        <c:crossBetween val="between"/>
      </c:valAx>
      <c:spPr>
        <a:noFill/>
        <a:ln>
          <a:noFill/>
        </a:ln>
        <a:effectLst/>
      </c:spPr>
    </c:plotArea>
    <c:legend>
      <c:legendPos val="t"/>
      <c:layout>
        <c:manualLayout>
          <c:xMode val="edge"/>
          <c:yMode val="edge"/>
          <c:x val="9.7879616963064298E-2"/>
          <c:y val="1.2722646310432569E-2"/>
          <c:w val="0.9"/>
          <c:h val="4.909839514335517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'Sistem Rajonal vs Kombëtar 2021'!$C$4</c:f>
              <c:strCache>
                <c:ptCount val="1"/>
                <c:pt idx="0">
                  <c:v>Mandate Sistem Kombëtar</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2021'!$B$5:$B$8</c:f>
              <c:strCache>
                <c:ptCount val="4"/>
                <c:pt idx="0">
                  <c:v>Partia Socialiste e Shqiperise</c:v>
                </c:pt>
                <c:pt idx="1">
                  <c:v>Partia Demokratike "Aleanca për Ndryshim"</c:v>
                </c:pt>
                <c:pt idx="2">
                  <c:v>Levizja Socialiste per Integrim (PL)</c:v>
                </c:pt>
                <c:pt idx="3">
                  <c:v>Partia Socialdemokrate</c:v>
                </c:pt>
              </c:strCache>
            </c:strRef>
          </c:cat>
          <c:val>
            <c:numRef>
              <c:f>'Sistem Rajonal vs Kombëtar 2021'!$C$5:$C$8</c:f>
              <c:numCache>
                <c:formatCode>General</c:formatCode>
                <c:ptCount val="4"/>
                <c:pt idx="0">
                  <c:v>71</c:v>
                </c:pt>
                <c:pt idx="1">
                  <c:v>57</c:v>
                </c:pt>
                <c:pt idx="2">
                  <c:v>9</c:v>
                </c:pt>
                <c:pt idx="3">
                  <c:v>3</c:v>
                </c:pt>
              </c:numCache>
            </c:numRef>
          </c:val>
          <c:extLst>
            <c:ext xmlns:c16="http://schemas.microsoft.com/office/drawing/2014/chart" uri="{C3380CC4-5D6E-409C-BE32-E72D297353CC}">
              <c16:uniqueId val="{00000000-0386-4B0A-9C35-2EC228786B6F}"/>
            </c:ext>
          </c:extLst>
        </c:ser>
        <c:ser>
          <c:idx val="1"/>
          <c:order val="1"/>
          <c:tx>
            <c:strRef>
              <c:f>'Sistem Rajonal vs Kombëtar 2021'!$D$4</c:f>
              <c:strCache>
                <c:ptCount val="1"/>
                <c:pt idx="0">
                  <c:v>Mandate Sistem Rajonal</c:v>
                </c:pt>
              </c:strCache>
            </c:strRef>
          </c:tx>
          <c:spPr>
            <a:solidFill>
              <a:schemeClr val="accent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2021'!$B$5:$B$8</c:f>
              <c:strCache>
                <c:ptCount val="4"/>
                <c:pt idx="0">
                  <c:v>Partia Socialiste e Shqiperise</c:v>
                </c:pt>
                <c:pt idx="1">
                  <c:v>Partia Demokratike "Aleanca për Ndryshim"</c:v>
                </c:pt>
                <c:pt idx="2">
                  <c:v>Levizja Socialiste per Integrim (PL)</c:v>
                </c:pt>
                <c:pt idx="3">
                  <c:v>Partia Socialdemokrate</c:v>
                </c:pt>
              </c:strCache>
            </c:strRef>
          </c:cat>
          <c:val>
            <c:numRef>
              <c:f>'Sistem Rajonal vs Kombëtar 2021'!$D$5:$D$8</c:f>
              <c:numCache>
                <c:formatCode>General</c:formatCode>
                <c:ptCount val="4"/>
                <c:pt idx="0">
                  <c:v>74</c:v>
                </c:pt>
                <c:pt idx="1">
                  <c:v>59</c:v>
                </c:pt>
                <c:pt idx="2">
                  <c:v>4</c:v>
                </c:pt>
                <c:pt idx="3">
                  <c:v>3</c:v>
                </c:pt>
              </c:numCache>
            </c:numRef>
          </c:val>
          <c:extLst>
            <c:ext xmlns:c16="http://schemas.microsoft.com/office/drawing/2014/chart" uri="{C3380CC4-5D6E-409C-BE32-E72D297353CC}">
              <c16:uniqueId val="{00000001-0386-4B0A-9C35-2EC228786B6F}"/>
            </c:ext>
          </c:extLst>
        </c:ser>
        <c:ser>
          <c:idx val="2"/>
          <c:order val="2"/>
          <c:tx>
            <c:strRef>
              <c:f>'Sistem Rajonal vs Kombëtar 2021'!$E$4</c:f>
              <c:strCache>
                <c:ptCount val="1"/>
                <c:pt idx="0">
                  <c:v>Ndryshim nr. Mandatesh</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'Sistem Rajonal vs Kombëtar 2021'!$B$5:$B$8</c:f>
              <c:strCache>
                <c:ptCount val="4"/>
                <c:pt idx="0">
                  <c:v>Partia Socialiste e Shqiperise</c:v>
                </c:pt>
                <c:pt idx="1">
                  <c:v>Partia Demokratike "Aleanca për Ndryshim"</c:v>
                </c:pt>
                <c:pt idx="2">
                  <c:v>Levizja Socialiste per Integrim (PL)</c:v>
                </c:pt>
                <c:pt idx="3">
                  <c:v>Partia Socialdemokrate</c:v>
                </c:pt>
              </c:strCache>
            </c:strRef>
          </c:cat>
          <c:val>
            <c:numRef>
              <c:f>'Sistem Rajonal vs Kombëtar 2021'!$E$5:$E$8</c:f>
              <c:numCache>
                <c:formatCode>General</c:formatCode>
                <c:ptCount val="4"/>
                <c:pt idx="0">
                  <c:v>3</c:v>
                </c:pt>
                <c:pt idx="1">
                  <c:v>2</c:v>
                </c:pt>
                <c:pt idx="2">
                  <c:v>-5</c:v>
                </c:pt>
                <c:pt idx="3">
                  <c:v>0</c:v>
                </c:pt>
              </c:numCache>
            </c:numRef>
          </c:val>
          <c:extLst>
            <c:ext xmlns:c16="http://schemas.microsoft.com/office/drawing/2014/chart" uri="{C3380CC4-5D6E-409C-BE32-E72D297353CC}">
              <c16:uniqueId val="{00000002-0386-4B0A-9C35-2EC228786B6F}"/>
            </c:ext>
          </c:extLst>
        </c:ser>
        <c:dLbls>
          <c:showLegendKey val="0"/>
          <c:showVal val="0"/>
          <c:showCatName val="0"/>
          <c:showSerName val="0"/>
          <c:showPercent val="0"/>
          <c:showBubbleSize val="0"/>
        </c:dLbls>
        <c:gapWidth val="100"/>
        <c:axId val="585530959"/>
        <c:axId val="2005151887"/>
      </c:barChart>
      <c:catAx>
        <c:axId val="5855309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2005151887"/>
        <c:crosses val="autoZero"/>
        <c:auto val="1"/>
        <c:lblAlgn val="ctr"/>
        <c:lblOffset val="100"/>
        <c:noMultiLvlLbl val="0"/>
      </c:catAx>
      <c:valAx>
        <c:axId val="2005151887"/>
        <c:scaling>
          <c:orientation val="minMax"/>
        </c:scaling>
        <c:delete val="0"/>
        <c:axPos val="t"/>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585530959"/>
        <c:crosses val="autoZero"/>
        <c:crossBetween val="between"/>
      </c:valAx>
      <c:spPr>
        <a:noFill/>
        <a:ln>
          <a:noFill/>
        </a:ln>
        <a:effectLst/>
      </c:spPr>
    </c:plotArea>
    <c:legend>
      <c:legendPos val="t"/>
      <c:layout>
        <c:manualLayout>
          <c:xMode val="edge"/>
          <c:yMode val="edge"/>
          <c:x val="6.027198354591641E-2"/>
          <c:y val="1.9723865877712032E-2"/>
          <c:w val="0.87945603290816721"/>
          <c:h val="6.343086552050815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'2021. Sistem i Vjetër vs Ri'!$C$4</c:f>
              <c:strCache>
                <c:ptCount val="1"/>
                <c:pt idx="0">
                  <c:v>Sistemi i vjetër Zgjedhor</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Sistem i Vjetër vs Ri'!$B$5:$B$16</c:f>
              <c:strCache>
                <c:ptCount val="12"/>
                <c:pt idx="0">
                  <c:v>Kukws</c:v>
                </c:pt>
                <c:pt idx="1">
                  <c:v>Shkodwr</c:v>
                </c:pt>
                <c:pt idx="2">
                  <c:v>Lezhw</c:v>
                </c:pt>
                <c:pt idx="3">
                  <c:v>Dibwr</c:v>
                </c:pt>
                <c:pt idx="4">
                  <c:v>Durrws</c:v>
                </c:pt>
                <c:pt idx="5">
                  <c:v>Tiranw</c:v>
                </c:pt>
                <c:pt idx="6">
                  <c:v>Elbasan</c:v>
                </c:pt>
                <c:pt idx="7">
                  <c:v>Fier</c:v>
                </c:pt>
                <c:pt idx="8">
                  <c:v>Berat</c:v>
                </c:pt>
                <c:pt idx="9">
                  <c:v>Korçë</c:v>
                </c:pt>
                <c:pt idx="10">
                  <c:v>Gjirokastwr</c:v>
                </c:pt>
                <c:pt idx="11">
                  <c:v>Vlorw</c:v>
                </c:pt>
              </c:strCache>
            </c:strRef>
          </c:cat>
          <c:val>
            <c:numRef>
              <c:f>'2021. Sistem i Vjetër vs Ri'!$C$5:$C$16</c:f>
              <c:numCache>
                <c:formatCode>General</c:formatCode>
                <c:ptCount val="12"/>
                <c:pt idx="0">
                  <c:v>1</c:v>
                </c:pt>
                <c:pt idx="1">
                  <c:v>3</c:v>
                </c:pt>
                <c:pt idx="2">
                  <c:v>3</c:v>
                </c:pt>
                <c:pt idx="3">
                  <c:v>2</c:v>
                </c:pt>
                <c:pt idx="4">
                  <c:v>7</c:v>
                </c:pt>
                <c:pt idx="5">
                  <c:v>18</c:v>
                </c:pt>
                <c:pt idx="6">
                  <c:v>8</c:v>
                </c:pt>
                <c:pt idx="7">
                  <c:v>9</c:v>
                </c:pt>
                <c:pt idx="8">
                  <c:v>4</c:v>
                </c:pt>
                <c:pt idx="9">
                  <c:v>6</c:v>
                </c:pt>
                <c:pt idx="10">
                  <c:v>2</c:v>
                </c:pt>
                <c:pt idx="11">
                  <c:v>7</c:v>
                </c:pt>
              </c:numCache>
            </c:numRef>
          </c:val>
          <c:extLst>
            <c:ext xmlns:c16="http://schemas.microsoft.com/office/drawing/2014/chart" uri="{C3380CC4-5D6E-409C-BE32-E72D297353CC}">
              <c16:uniqueId val="{00000000-860B-4066-861F-722623E63DEB}"/>
            </c:ext>
          </c:extLst>
        </c:ser>
        <c:ser>
          <c:idx val="1"/>
          <c:order val="1"/>
          <c:tx>
            <c:strRef>
              <c:f>'2021. Sistem i Vjetër vs Ri'!$D$4</c:f>
              <c:strCache>
                <c:ptCount val="1"/>
                <c:pt idx="0">
                  <c:v>Sistemi i ri Zgjedhor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Sistem i Vjetër vs Ri'!$B$5:$B$16</c:f>
              <c:strCache>
                <c:ptCount val="12"/>
                <c:pt idx="0">
                  <c:v>Kukws</c:v>
                </c:pt>
                <c:pt idx="1">
                  <c:v>Shkodwr</c:v>
                </c:pt>
                <c:pt idx="2">
                  <c:v>Lezhw</c:v>
                </c:pt>
                <c:pt idx="3">
                  <c:v>Dibwr</c:v>
                </c:pt>
                <c:pt idx="4">
                  <c:v>Durrws</c:v>
                </c:pt>
                <c:pt idx="5">
                  <c:v>Tiranw</c:v>
                </c:pt>
                <c:pt idx="6">
                  <c:v>Elbasan</c:v>
                </c:pt>
                <c:pt idx="7">
                  <c:v>Fier</c:v>
                </c:pt>
                <c:pt idx="8">
                  <c:v>Berat</c:v>
                </c:pt>
                <c:pt idx="9">
                  <c:v>Korçë</c:v>
                </c:pt>
                <c:pt idx="10">
                  <c:v>Gjirokastwr</c:v>
                </c:pt>
                <c:pt idx="11">
                  <c:v>Vlorw</c:v>
                </c:pt>
              </c:strCache>
            </c:strRef>
          </c:cat>
          <c:val>
            <c:numRef>
              <c:f>'2021. Sistem i Vjetër vs Ri'!$D$5:$D$16</c:f>
              <c:numCache>
                <c:formatCode>General</c:formatCode>
                <c:ptCount val="12"/>
                <c:pt idx="0">
                  <c:v>1</c:v>
                </c:pt>
                <c:pt idx="1">
                  <c:v>3</c:v>
                </c:pt>
                <c:pt idx="2">
                  <c:v>3</c:v>
                </c:pt>
                <c:pt idx="3">
                  <c:v>2</c:v>
                </c:pt>
                <c:pt idx="4">
                  <c:v>8</c:v>
                </c:pt>
                <c:pt idx="5">
                  <c:v>18</c:v>
                </c:pt>
                <c:pt idx="6">
                  <c:v>8</c:v>
                </c:pt>
                <c:pt idx="7">
                  <c:v>9</c:v>
                </c:pt>
                <c:pt idx="8">
                  <c:v>5</c:v>
                </c:pt>
                <c:pt idx="9">
                  <c:v>6</c:v>
                </c:pt>
                <c:pt idx="10">
                  <c:v>3</c:v>
                </c:pt>
                <c:pt idx="11">
                  <c:v>8</c:v>
                </c:pt>
              </c:numCache>
            </c:numRef>
          </c:val>
          <c:extLst>
            <c:ext xmlns:c16="http://schemas.microsoft.com/office/drawing/2014/chart" uri="{C3380CC4-5D6E-409C-BE32-E72D297353CC}">
              <c16:uniqueId val="{00000001-860B-4066-861F-722623E63DEB}"/>
            </c:ext>
          </c:extLst>
        </c:ser>
        <c:dLbls>
          <c:showLegendKey val="0"/>
          <c:showVal val="0"/>
          <c:showCatName val="0"/>
          <c:showSerName val="0"/>
          <c:showPercent val="0"/>
          <c:showBubbleSize val="0"/>
        </c:dLbls>
        <c:gapWidth val="100"/>
        <c:axId val="1000504607"/>
        <c:axId val="1000510847"/>
      </c:barChart>
      <c:catAx>
        <c:axId val="10005046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000510847"/>
        <c:crosses val="autoZero"/>
        <c:auto val="1"/>
        <c:lblAlgn val="ctr"/>
        <c:lblOffset val="100"/>
        <c:noMultiLvlLbl val="0"/>
      </c:catAx>
      <c:valAx>
        <c:axId val="1000510847"/>
        <c:scaling>
          <c:orientation val="minMax"/>
        </c:scaling>
        <c:delete val="1"/>
        <c:axPos val="b"/>
        <c:numFmt formatCode="General" sourceLinked="1"/>
        <c:majorTickMark val="none"/>
        <c:minorTickMark val="none"/>
        <c:tickLblPos val="nextTo"/>
        <c:crossAx val="1000504607"/>
        <c:crosses val="autoZero"/>
        <c:crossBetween val="between"/>
      </c:valAx>
      <c:spPr>
        <a:noFill/>
        <a:ln>
          <a:noFill/>
        </a:ln>
        <a:effectLst/>
      </c:spPr>
    </c:plotArea>
    <c:legend>
      <c:legendPos val="t"/>
      <c:layout>
        <c:manualLayout>
          <c:xMode val="edge"/>
          <c:yMode val="edge"/>
          <c:x val="8.6164993382618349E-2"/>
          <c:y val="1.6317016317016316E-2"/>
          <c:w val="0.81827531298847389"/>
          <c:h val="6.01111192876591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'2021. Sistem i Vjetër vs Ri'!$C$32</c:f>
              <c:strCache>
                <c:ptCount val="1"/>
                <c:pt idx="0">
                  <c:v>Sistemi i vjetër Zgjedhor</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Sistem i Vjetër vs Ri'!$B$33:$B$44</c:f>
              <c:strCache>
                <c:ptCount val="12"/>
                <c:pt idx="0">
                  <c:v>Kukws</c:v>
                </c:pt>
                <c:pt idx="1">
                  <c:v>Shkodwr</c:v>
                </c:pt>
                <c:pt idx="2">
                  <c:v>Lezhw</c:v>
                </c:pt>
                <c:pt idx="3">
                  <c:v>Dibwr</c:v>
                </c:pt>
                <c:pt idx="4">
                  <c:v>Durrws</c:v>
                </c:pt>
                <c:pt idx="5">
                  <c:v>Tiranw</c:v>
                </c:pt>
                <c:pt idx="6">
                  <c:v>Elbasan</c:v>
                </c:pt>
                <c:pt idx="7">
                  <c:v>Fier</c:v>
                </c:pt>
                <c:pt idx="8">
                  <c:v>Berat</c:v>
                </c:pt>
                <c:pt idx="9">
                  <c:v>Korçë</c:v>
                </c:pt>
                <c:pt idx="10">
                  <c:v>Gjirokastwr</c:v>
                </c:pt>
                <c:pt idx="11">
                  <c:v>Vlorw</c:v>
                </c:pt>
              </c:strCache>
            </c:strRef>
          </c:cat>
          <c:val>
            <c:numRef>
              <c:f>'2021. Sistem i Vjetër vs Ri'!$C$33:$C$44</c:f>
              <c:numCache>
                <c:formatCode>General</c:formatCode>
                <c:ptCount val="12"/>
                <c:pt idx="0">
                  <c:v>2</c:v>
                </c:pt>
                <c:pt idx="1">
                  <c:v>6</c:v>
                </c:pt>
                <c:pt idx="2">
                  <c:v>4</c:v>
                </c:pt>
                <c:pt idx="3">
                  <c:v>3</c:v>
                </c:pt>
                <c:pt idx="4">
                  <c:v>7</c:v>
                </c:pt>
                <c:pt idx="5">
                  <c:v>17</c:v>
                </c:pt>
                <c:pt idx="6">
                  <c:v>6</c:v>
                </c:pt>
                <c:pt idx="7">
                  <c:v>7</c:v>
                </c:pt>
                <c:pt idx="8">
                  <c:v>3</c:v>
                </c:pt>
                <c:pt idx="9">
                  <c:v>5</c:v>
                </c:pt>
                <c:pt idx="10">
                  <c:v>2</c:v>
                </c:pt>
                <c:pt idx="11">
                  <c:v>5</c:v>
                </c:pt>
              </c:numCache>
            </c:numRef>
          </c:val>
          <c:extLst>
            <c:ext xmlns:c16="http://schemas.microsoft.com/office/drawing/2014/chart" uri="{C3380CC4-5D6E-409C-BE32-E72D297353CC}">
              <c16:uniqueId val="{00000000-FD68-4BDF-BED2-0DD17CEC852E}"/>
            </c:ext>
          </c:extLst>
        </c:ser>
        <c:ser>
          <c:idx val="1"/>
          <c:order val="1"/>
          <c:tx>
            <c:strRef>
              <c:f>'2021. Sistem i Vjetër vs Ri'!$D$32</c:f>
              <c:strCache>
                <c:ptCount val="1"/>
                <c:pt idx="0">
                  <c:v>Sistemi i ri Zgjedhor</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Sistem i Vjetër vs Ri'!$B$33:$B$44</c:f>
              <c:strCache>
                <c:ptCount val="12"/>
                <c:pt idx="0">
                  <c:v>Kukws</c:v>
                </c:pt>
                <c:pt idx="1">
                  <c:v>Shkodwr</c:v>
                </c:pt>
                <c:pt idx="2">
                  <c:v>Lezhw</c:v>
                </c:pt>
                <c:pt idx="3">
                  <c:v>Dibwr</c:v>
                </c:pt>
                <c:pt idx="4">
                  <c:v>Durrws</c:v>
                </c:pt>
                <c:pt idx="5">
                  <c:v>Tiranw</c:v>
                </c:pt>
                <c:pt idx="6">
                  <c:v>Elbasan</c:v>
                </c:pt>
                <c:pt idx="7">
                  <c:v>Fier</c:v>
                </c:pt>
                <c:pt idx="8">
                  <c:v>Berat</c:v>
                </c:pt>
                <c:pt idx="9">
                  <c:v>Korçë</c:v>
                </c:pt>
                <c:pt idx="10">
                  <c:v>Gjirokastwr</c:v>
                </c:pt>
                <c:pt idx="11">
                  <c:v>Vlorw</c:v>
                </c:pt>
              </c:strCache>
            </c:strRef>
          </c:cat>
          <c:val>
            <c:numRef>
              <c:f>'2021. Sistem i Vjetër vs Ri'!$D$33:$D$44</c:f>
              <c:numCache>
                <c:formatCode>General</c:formatCode>
                <c:ptCount val="12"/>
                <c:pt idx="0">
                  <c:v>2</c:v>
                </c:pt>
                <c:pt idx="1">
                  <c:v>6</c:v>
                </c:pt>
                <c:pt idx="2">
                  <c:v>4</c:v>
                </c:pt>
                <c:pt idx="3">
                  <c:v>3</c:v>
                </c:pt>
                <c:pt idx="4">
                  <c:v>6</c:v>
                </c:pt>
                <c:pt idx="5">
                  <c:v>17</c:v>
                </c:pt>
                <c:pt idx="6">
                  <c:v>6</c:v>
                </c:pt>
                <c:pt idx="7">
                  <c:v>7</c:v>
                </c:pt>
                <c:pt idx="8">
                  <c:v>2</c:v>
                </c:pt>
                <c:pt idx="9">
                  <c:v>5</c:v>
                </c:pt>
                <c:pt idx="10">
                  <c:v>1</c:v>
                </c:pt>
                <c:pt idx="11">
                  <c:v>4</c:v>
                </c:pt>
              </c:numCache>
            </c:numRef>
          </c:val>
          <c:extLst>
            <c:ext xmlns:c16="http://schemas.microsoft.com/office/drawing/2014/chart" uri="{C3380CC4-5D6E-409C-BE32-E72D297353CC}">
              <c16:uniqueId val="{00000001-FD68-4BDF-BED2-0DD17CEC852E}"/>
            </c:ext>
          </c:extLst>
        </c:ser>
        <c:dLbls>
          <c:showLegendKey val="0"/>
          <c:showVal val="0"/>
          <c:showCatName val="0"/>
          <c:showSerName val="0"/>
          <c:showPercent val="0"/>
          <c:showBubbleSize val="0"/>
        </c:dLbls>
        <c:gapWidth val="100"/>
        <c:axId val="1000504607"/>
        <c:axId val="1000510847"/>
      </c:barChart>
      <c:catAx>
        <c:axId val="10005046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crossAx val="1000510847"/>
        <c:crosses val="autoZero"/>
        <c:auto val="1"/>
        <c:lblAlgn val="ctr"/>
        <c:lblOffset val="100"/>
        <c:noMultiLvlLbl val="0"/>
      </c:catAx>
      <c:valAx>
        <c:axId val="1000510847"/>
        <c:scaling>
          <c:orientation val="minMax"/>
        </c:scaling>
        <c:delete val="1"/>
        <c:axPos val="b"/>
        <c:numFmt formatCode="General" sourceLinked="1"/>
        <c:majorTickMark val="none"/>
        <c:minorTickMark val="none"/>
        <c:tickLblPos val="nextTo"/>
        <c:crossAx val="1000504607"/>
        <c:crosses val="autoZero"/>
        <c:crossBetween val="between"/>
      </c:valAx>
      <c:spPr>
        <a:noFill/>
        <a:ln>
          <a:noFill/>
        </a:ln>
        <a:effectLst/>
      </c:spPr>
    </c:plotArea>
    <c:legend>
      <c:legendPos val="t"/>
      <c:layout>
        <c:manualLayout>
          <c:xMode val="edge"/>
          <c:yMode val="edge"/>
          <c:x val="8.6164993382618349E-2"/>
          <c:y val="1.6317016317016316E-2"/>
          <c:w val="0.74607881145586852"/>
          <c:h val="4.485278775299530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q-A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'2021. Sistem i Vjetër vs Ri'!$C$65</c:f>
              <c:strCache>
                <c:ptCount val="1"/>
                <c:pt idx="0">
                  <c:v>Sistemi i Vjetër Zgjedhor</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Sistem i Vjetër vs Ri'!$B$66:$B$68</c:f>
              <c:strCache>
                <c:ptCount val="3"/>
                <c:pt idx="0">
                  <c:v>Partia Socialiste (Edi Rama)</c:v>
                </c:pt>
                <c:pt idx="1">
                  <c:v>Bashkëpunimi PD-AN-LSI (Lulzim Basha - Monika Kryemadhi)</c:v>
                </c:pt>
                <c:pt idx="2">
                  <c:v>Partia Social Demokrate (Tom Doshi)</c:v>
                </c:pt>
              </c:strCache>
            </c:strRef>
          </c:cat>
          <c:val>
            <c:numRef>
              <c:f>'2021. Sistem i Vjetër vs Ri'!$C$66:$C$68</c:f>
              <c:numCache>
                <c:formatCode>General</c:formatCode>
                <c:ptCount val="3"/>
                <c:pt idx="0">
                  <c:v>70</c:v>
                </c:pt>
                <c:pt idx="1">
                  <c:v>67</c:v>
                </c:pt>
                <c:pt idx="2">
                  <c:v>3</c:v>
                </c:pt>
              </c:numCache>
            </c:numRef>
          </c:val>
          <c:extLst>
            <c:ext xmlns:c16="http://schemas.microsoft.com/office/drawing/2014/chart" uri="{C3380CC4-5D6E-409C-BE32-E72D297353CC}">
              <c16:uniqueId val="{00000000-B3DA-475E-875E-14CBF4A42457}"/>
            </c:ext>
          </c:extLst>
        </c:ser>
        <c:ser>
          <c:idx val="1"/>
          <c:order val="1"/>
          <c:tx>
            <c:strRef>
              <c:f>'2021. Sistem i Vjetër vs Ri'!$D$65</c:f>
              <c:strCache>
                <c:ptCount val="1"/>
                <c:pt idx="0">
                  <c:v>Sistemi i Ri Zgjedhor</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Sistem i Vjetër vs Ri'!$B$66:$B$68</c:f>
              <c:strCache>
                <c:ptCount val="3"/>
                <c:pt idx="0">
                  <c:v>Partia Socialiste (Edi Rama)</c:v>
                </c:pt>
                <c:pt idx="1">
                  <c:v>Bashkëpunimi PD-AN-LSI (Lulzim Basha - Monika Kryemadhi)</c:v>
                </c:pt>
                <c:pt idx="2">
                  <c:v>Partia Social Demokrate (Tom Doshi)</c:v>
                </c:pt>
              </c:strCache>
            </c:strRef>
          </c:cat>
          <c:val>
            <c:numRef>
              <c:f>'2021. Sistem i Vjetër vs Ri'!$D$66:$D$68</c:f>
              <c:numCache>
                <c:formatCode>General</c:formatCode>
                <c:ptCount val="3"/>
                <c:pt idx="0">
                  <c:v>74</c:v>
                </c:pt>
                <c:pt idx="1">
                  <c:v>63</c:v>
                </c:pt>
                <c:pt idx="2">
                  <c:v>3</c:v>
                </c:pt>
              </c:numCache>
            </c:numRef>
          </c:val>
          <c:extLst>
            <c:ext xmlns:c16="http://schemas.microsoft.com/office/drawing/2014/chart" uri="{C3380CC4-5D6E-409C-BE32-E72D297353CC}">
              <c16:uniqueId val="{00000001-B3DA-475E-875E-14CBF4A42457}"/>
            </c:ext>
          </c:extLst>
        </c:ser>
        <c:ser>
          <c:idx val="2"/>
          <c:order val="2"/>
          <c:tx>
            <c:strRef>
              <c:f>'2021. Sistem i Vjetër vs Ri'!$E$65</c:f>
              <c:strCache>
                <c:ptCount val="1"/>
                <c:pt idx="0">
                  <c:v>Ndryshimi nr. Mandatesh nga sistemi i vjetër</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sq-A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Sistem i Vjetër vs Ri'!$B$66:$B$68</c:f>
              <c:strCache>
                <c:ptCount val="3"/>
                <c:pt idx="0">
                  <c:v>Partia Socialiste (Edi Rama)</c:v>
                </c:pt>
                <c:pt idx="1">
                  <c:v>Bashkëpunimi PD-AN-LSI (Lulzim Basha - Monika Kryemadhi)</c:v>
                </c:pt>
                <c:pt idx="2">
                  <c:v>Partia Social Demokrate (Tom Doshi)</c:v>
                </c:pt>
              </c:strCache>
            </c:strRef>
          </c:cat>
          <c:val>
            <c:numRef>
              <c:f>'2021. Sistem i Vjetër vs Ri'!$E$66:$E$68</c:f>
              <c:numCache>
                <c:formatCode>General</c:formatCode>
                <c:ptCount val="3"/>
                <c:pt idx="0">
                  <c:v>4</c:v>
                </c:pt>
                <c:pt idx="1">
                  <c:v>-4</c:v>
                </c:pt>
                <c:pt idx="2">
                  <c:v>0</c:v>
                </c:pt>
              </c:numCache>
            </c:numRef>
          </c:val>
          <c:extLst>
            <c:ext xmlns:c16="http://schemas.microsoft.com/office/drawing/2014/chart" uri="{C3380CC4-5D6E-409C-BE32-E72D297353CC}">
              <c16:uniqueId val="{00000002-B3DA-475E-875E-14CBF4A42457}"/>
            </c:ext>
          </c:extLst>
        </c:ser>
        <c:dLbls>
          <c:showLegendKey val="0"/>
          <c:showVal val="0"/>
          <c:showCatName val="0"/>
          <c:showSerName val="0"/>
          <c:showPercent val="0"/>
          <c:showBubbleSize val="0"/>
        </c:dLbls>
        <c:gapWidth val="182"/>
        <c:axId val="1136173615"/>
        <c:axId val="1136182255"/>
      </c:barChart>
      <c:catAx>
        <c:axId val="113617361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q-AL"/>
          </a:p>
        </c:txPr>
        <c:crossAx val="1136182255"/>
        <c:crosses val="autoZero"/>
        <c:auto val="1"/>
        <c:lblAlgn val="ctr"/>
        <c:lblOffset val="100"/>
        <c:noMultiLvlLbl val="0"/>
      </c:catAx>
      <c:valAx>
        <c:axId val="1136182255"/>
        <c:scaling>
          <c:orientation val="minMax"/>
        </c:scaling>
        <c:delete val="1"/>
        <c:axPos val="t"/>
        <c:numFmt formatCode="General" sourceLinked="1"/>
        <c:majorTickMark val="none"/>
        <c:minorTickMark val="none"/>
        <c:tickLblPos val="nextTo"/>
        <c:crossAx val="113617361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sq-A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533B-4401-9FD5-AFC3BB189589}"/>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533B-4401-9FD5-AFC3BB189589}"/>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533B-4401-9FD5-AFC3BB18958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33B-4401-9FD5-AFC3BB189589}"/>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33B-4401-9FD5-AFC3BB189589}"/>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33B-4401-9FD5-AFC3BB189589}"/>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33B-4401-9FD5-AFC3BB189589}"/>
                </c:ext>
              </c:extLst>
            </c:dLbl>
            <c:dLbl>
              <c:idx val="3"/>
              <c:layout>
                <c:manualLayout>
                  <c:x val="-4.9504950495049514E-2"/>
                  <c:y val="-3.4562211981566823E-2"/>
                </c:manualLayout>
              </c:layout>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33B-4401-9FD5-AFC3BB189589}"/>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Fier'!$B$5:$B$8</c:f>
              <c:strCache>
                <c:ptCount val="4"/>
                <c:pt idx="0">
                  <c:v>Partia Socialiste e Shqipërisë</c:v>
                </c:pt>
                <c:pt idx="1">
                  <c:v>Bashkë Fitojmë</c:v>
                </c:pt>
                <c:pt idx="2">
                  <c:v>Partia Demokratike</c:v>
                </c:pt>
                <c:pt idx="3">
                  <c:v>Partia Socialdemokrate</c:v>
                </c:pt>
              </c:strCache>
            </c:strRef>
          </c:cat>
          <c:val>
            <c:numRef>
              <c:f>'Qarku Fier'!$C$5:$C$8</c:f>
              <c:numCache>
                <c:formatCode>General</c:formatCode>
                <c:ptCount val="4"/>
                <c:pt idx="0">
                  <c:v>11</c:v>
                </c:pt>
                <c:pt idx="1">
                  <c:v>3</c:v>
                </c:pt>
                <c:pt idx="2">
                  <c:v>1</c:v>
                </c:pt>
                <c:pt idx="3">
                  <c:v>1</c:v>
                </c:pt>
              </c:numCache>
            </c:numRef>
          </c:val>
          <c:extLst>
            <c:ext xmlns:c16="http://schemas.microsoft.com/office/drawing/2014/chart" uri="{C3380CC4-5D6E-409C-BE32-E72D297353CC}">
              <c16:uniqueId val="{00000008-533B-4401-9FD5-AFC3BB189589}"/>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55B6-4664-B294-063B45E124E9}"/>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55B6-4664-B294-063B45E124E9}"/>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55B6-4664-B294-063B45E124E9}"/>
              </c:ext>
            </c:extLst>
          </c:dPt>
          <c:dPt>
            <c:idx val="3"/>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7-55B6-4664-B294-063B45E124E9}"/>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5B6-4664-B294-063B45E124E9}"/>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5B6-4664-B294-063B45E124E9}"/>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5B6-4664-B294-063B45E124E9}"/>
                </c:ext>
              </c:extLst>
            </c:dLbl>
            <c:dLbl>
              <c:idx val="3"/>
              <c:layout>
                <c:manualLayout>
                  <c:x val="-4.9504950495049514E-2"/>
                  <c:y val="-3.4562211981566823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5B6-4664-B294-063B45E124E9}"/>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Durrës'!$B$5:$B$8</c:f>
              <c:strCache>
                <c:ptCount val="4"/>
                <c:pt idx="0">
                  <c:v>Partia Socialiste e Shqipërisë</c:v>
                </c:pt>
                <c:pt idx="1">
                  <c:v>Bashkë Fitojmë</c:v>
                </c:pt>
                <c:pt idx="2">
                  <c:v>Partia Demokratike</c:v>
                </c:pt>
                <c:pt idx="3">
                  <c:v>Partia Agrare Ambientaliste e Shqipërisë</c:v>
                </c:pt>
              </c:strCache>
            </c:strRef>
          </c:cat>
          <c:val>
            <c:numRef>
              <c:f>'Qarku Durrës'!$C$5:$C$8</c:f>
              <c:numCache>
                <c:formatCode>General</c:formatCode>
                <c:ptCount val="4"/>
                <c:pt idx="0">
                  <c:v>8</c:v>
                </c:pt>
                <c:pt idx="1">
                  <c:v>4</c:v>
                </c:pt>
                <c:pt idx="2">
                  <c:v>1</c:v>
                </c:pt>
                <c:pt idx="3">
                  <c:v>1</c:v>
                </c:pt>
              </c:numCache>
            </c:numRef>
          </c:val>
          <c:extLst>
            <c:ext xmlns:c16="http://schemas.microsoft.com/office/drawing/2014/chart" uri="{C3380CC4-5D6E-409C-BE32-E72D297353CC}">
              <c16:uniqueId val="{00000008-55B6-4664-B294-063B45E124E9}"/>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7A7B-4493-9AC1-97A1F1C6C047}"/>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7A7B-4493-9AC1-97A1F1C6C047}"/>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7A7B-4493-9AC1-97A1F1C6C047}"/>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A7B-4493-9AC1-97A1F1C6C047}"/>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A7B-4493-9AC1-97A1F1C6C047}"/>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A7B-4493-9AC1-97A1F1C6C047}"/>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Elbasan'!$B$5:$B$7</c:f>
              <c:strCache>
                <c:ptCount val="3"/>
                <c:pt idx="0">
                  <c:v>Partia Socialiste e Shqipërisë</c:v>
                </c:pt>
                <c:pt idx="1">
                  <c:v>Bashkë Fitojmë</c:v>
                </c:pt>
                <c:pt idx="2">
                  <c:v>Partia Demokratike</c:v>
                </c:pt>
              </c:strCache>
            </c:strRef>
          </c:cat>
          <c:val>
            <c:numRef>
              <c:f>'Qarku Elbasan'!$C$5:$C$7</c:f>
              <c:numCache>
                <c:formatCode>General</c:formatCode>
                <c:ptCount val="3"/>
                <c:pt idx="0">
                  <c:v>9</c:v>
                </c:pt>
                <c:pt idx="1">
                  <c:v>3</c:v>
                </c:pt>
                <c:pt idx="2">
                  <c:v>2</c:v>
                </c:pt>
              </c:numCache>
            </c:numRef>
          </c:val>
          <c:extLst>
            <c:ext xmlns:c16="http://schemas.microsoft.com/office/drawing/2014/chart" uri="{C3380CC4-5D6E-409C-BE32-E72D297353CC}">
              <c16:uniqueId val="{00000008-7A7B-4493-9AC1-97A1F1C6C047}"/>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2240-4F8D-A780-6E4DD806778D}"/>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2240-4F8D-A780-6E4DD806778D}"/>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2240-4F8D-A780-6E4DD806778D}"/>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240-4F8D-A780-6E4DD806778D}"/>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240-4F8D-A780-6E4DD806778D}"/>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240-4F8D-A780-6E4DD806778D}"/>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Vlorë'!$B$5:$B$7</c:f>
              <c:strCache>
                <c:ptCount val="3"/>
                <c:pt idx="0">
                  <c:v>Partia Socialiste e Shqipërisë</c:v>
                </c:pt>
                <c:pt idx="1">
                  <c:v>Bashkë Fitojmë</c:v>
                </c:pt>
                <c:pt idx="2">
                  <c:v>Partia Demokratike</c:v>
                </c:pt>
              </c:strCache>
            </c:strRef>
          </c:cat>
          <c:val>
            <c:numRef>
              <c:f>'Qarku Vlorë'!$C$5:$C$7</c:f>
              <c:numCache>
                <c:formatCode>General</c:formatCode>
                <c:ptCount val="3"/>
                <c:pt idx="0">
                  <c:v>8</c:v>
                </c:pt>
                <c:pt idx="1">
                  <c:v>3</c:v>
                </c:pt>
                <c:pt idx="2">
                  <c:v>1</c:v>
                </c:pt>
              </c:numCache>
            </c:numRef>
          </c:val>
          <c:extLst>
            <c:ext xmlns:c16="http://schemas.microsoft.com/office/drawing/2014/chart" uri="{C3380CC4-5D6E-409C-BE32-E72D297353CC}">
              <c16:uniqueId val="{00000006-2240-4F8D-A780-6E4DD806778D}"/>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E62A-4408-B887-70C5EE6AFB4E}"/>
              </c:ext>
            </c:extLst>
          </c:dPt>
          <c:dPt>
            <c:idx val="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E62A-4408-B887-70C5EE6AFB4E}"/>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E62A-4408-B887-70C5EE6AFB4E}"/>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62A-4408-B887-70C5EE6AFB4E}"/>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62A-4408-B887-70C5EE6AFB4E}"/>
                </c:ext>
              </c:extLst>
            </c:dLbl>
            <c:dLbl>
              <c:idx val="2"/>
              <c:layout>
                <c:manualLayout>
                  <c:x val="-5.6577086280056574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62A-4408-B887-70C5EE6AFB4E}"/>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Korçë'!$B$5:$B$7</c:f>
              <c:strCache>
                <c:ptCount val="3"/>
                <c:pt idx="0">
                  <c:v>Partia Socialiste e Shqipërisë</c:v>
                </c:pt>
                <c:pt idx="1">
                  <c:v>Bashkë Fitojmë</c:v>
                </c:pt>
                <c:pt idx="2">
                  <c:v>Partia Demokratike</c:v>
                </c:pt>
              </c:strCache>
            </c:strRef>
          </c:cat>
          <c:val>
            <c:numRef>
              <c:f>'Qarku Korçë'!$C$5:$C$7</c:f>
              <c:numCache>
                <c:formatCode>General</c:formatCode>
                <c:ptCount val="3"/>
                <c:pt idx="0">
                  <c:v>8</c:v>
                </c:pt>
                <c:pt idx="1">
                  <c:v>2</c:v>
                </c:pt>
                <c:pt idx="2">
                  <c:v>1</c:v>
                </c:pt>
              </c:numCache>
            </c:numRef>
          </c:val>
          <c:extLst>
            <c:ext xmlns:c16="http://schemas.microsoft.com/office/drawing/2014/chart" uri="{C3380CC4-5D6E-409C-BE32-E72D297353CC}">
              <c16:uniqueId val="{00000006-E62A-4408-B887-70C5EE6AFB4E}"/>
            </c:ext>
          </c:extLst>
        </c:ser>
        <c:dLbls>
          <c:showLegendKey val="0"/>
          <c:showVal val="0"/>
          <c:showCatName val="0"/>
          <c:showSerName val="0"/>
          <c:showPercent val="0"/>
          <c:showBubbleSize val="0"/>
          <c:showLeaderLines val="1"/>
        </c:dLbls>
        <c:firstSliceAng val="295"/>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7030A0"/>
              </a:solidFill>
              <a:ln w="19050">
                <a:solidFill>
                  <a:schemeClr val="lt1"/>
                </a:solidFill>
              </a:ln>
              <a:effectLst/>
            </c:spPr>
            <c:extLst>
              <c:ext xmlns:c16="http://schemas.microsoft.com/office/drawing/2014/chart" uri="{C3380CC4-5D6E-409C-BE32-E72D297353CC}">
                <c16:uniqueId val="{00000001-5E90-40E0-9B72-F0E258347FA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5E90-40E0-9B72-F0E258347FA5}"/>
              </c:ext>
            </c:extLst>
          </c:dPt>
          <c:dPt>
            <c:idx val="2"/>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5-5E90-40E0-9B72-F0E258347FA5}"/>
              </c:ext>
            </c:extLst>
          </c:dPt>
          <c:dPt>
            <c:idx val="3"/>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7-5E90-40E0-9B72-F0E258347FA5}"/>
              </c:ext>
            </c:extLst>
          </c:dPt>
          <c:dLbls>
            <c:dLbl>
              <c:idx val="0"/>
              <c:layout>
                <c:manualLayout>
                  <c:x val="0.10843941537010844"/>
                  <c:y val="-1.9201228878648235E-2"/>
                </c:manualLayout>
              </c:layout>
              <c:spPr>
                <a:noFill/>
                <a:ln>
                  <a:noFill/>
                </a:ln>
                <a:effectLst/>
              </c:spPr>
              <c:txPr>
                <a:bodyPr rot="0" spcFirstLastPara="1" vertOverflow="ellipsis" vert="horz" wrap="square" anchor="ctr" anchorCtr="1"/>
                <a:lstStyle/>
                <a:p>
                  <a:pPr>
                    <a:defRPr sz="1100" b="0" i="0" u="none" strike="noStrike" kern="1200" baseline="0">
                      <a:solidFill>
                        <a:srgbClr val="7030A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E90-40E0-9B72-F0E258347FA5}"/>
                </c:ext>
              </c:extLst>
            </c:dLbl>
            <c:dLbl>
              <c:idx val="1"/>
              <c:layout>
                <c:manualLayout>
                  <c:x val="-0.21687883074021688"/>
                  <c:y val="-1.5360983102918587E-2"/>
                </c:manualLayout>
              </c:layout>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E90-40E0-9B72-F0E258347FA5}"/>
                </c:ext>
              </c:extLst>
            </c:dLbl>
            <c:dLbl>
              <c:idx val="2"/>
              <c:layout>
                <c:manualLayout>
                  <c:x val="-5.6577086280056574E-2"/>
                  <c:y val="0"/>
                </c:manualLayout>
              </c:layout>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E90-40E0-9B72-F0E258347FA5}"/>
                </c:ext>
              </c:extLst>
            </c:dLbl>
            <c:dLbl>
              <c:idx val="3"/>
              <c:layout>
                <c:manualLayout>
                  <c:x val="-4.9504950495049514E-2"/>
                  <c:y val="-3.4562211981566823E-2"/>
                </c:manualLayout>
              </c:layout>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sq-A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E90-40E0-9B72-F0E258347FA5}"/>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sq-AL"/>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'Qarku Shkodër'!$B$5:$B$8</c:f>
              <c:strCache>
                <c:ptCount val="4"/>
                <c:pt idx="0">
                  <c:v>Partia Socialiste e Shqipërisë</c:v>
                </c:pt>
                <c:pt idx="1">
                  <c:v>Partia Socialdemokrate</c:v>
                </c:pt>
                <c:pt idx="2">
                  <c:v>Bashkë Fitojmë</c:v>
                </c:pt>
                <c:pt idx="3">
                  <c:v>Partia Demokratike</c:v>
                </c:pt>
              </c:strCache>
            </c:strRef>
          </c:cat>
          <c:val>
            <c:numRef>
              <c:f>'Qarku Shkodër'!$C$5:$C$8</c:f>
              <c:numCache>
                <c:formatCode>General</c:formatCode>
                <c:ptCount val="4"/>
                <c:pt idx="0">
                  <c:v>4</c:v>
                </c:pt>
                <c:pt idx="1">
                  <c:v>3</c:v>
                </c:pt>
                <c:pt idx="2">
                  <c:v>3</c:v>
                </c:pt>
                <c:pt idx="3">
                  <c:v>1</c:v>
                </c:pt>
              </c:numCache>
            </c:numRef>
          </c:val>
          <c:extLst>
            <c:ext xmlns:c16="http://schemas.microsoft.com/office/drawing/2014/chart" uri="{C3380CC4-5D6E-409C-BE32-E72D297353CC}">
              <c16:uniqueId val="{00000008-5E90-40E0-9B72-F0E258347FA5}"/>
            </c:ext>
          </c:extLst>
        </c:ser>
        <c:dLbls>
          <c:showLegendKey val="0"/>
          <c:showVal val="0"/>
          <c:showCatName val="0"/>
          <c:showSerName val="0"/>
          <c:showPercent val="0"/>
          <c:showBubbleSize val="0"/>
          <c:showLeaderLines val="1"/>
        </c:dLbls>
        <c:firstSliceAng val="36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sq-A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8</xdr:col>
      <xdr:colOff>7620</xdr:colOff>
      <xdr:row>4</xdr:row>
      <xdr:rowOff>7620</xdr:rowOff>
    </xdr:from>
    <xdr:to>
      <xdr:col>16</xdr:col>
      <xdr:colOff>518160</xdr:colOff>
      <xdr:row>22</xdr:row>
      <xdr:rowOff>15240</xdr:rowOff>
    </xdr:to>
    <xdr:graphicFrame macro="">
      <xdr:nvGraphicFramePr>
        <xdr:cNvPr id="2" name="Chart 1">
          <a:extLst>
            <a:ext uri="{FF2B5EF4-FFF2-40B4-BE49-F238E27FC236}">
              <a16:creationId xmlns:a16="http://schemas.microsoft.com/office/drawing/2014/main" id="{099EC6E5-E0F1-1409-025A-2060660AB6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31</xdr:row>
      <xdr:rowOff>7620</xdr:rowOff>
    </xdr:from>
    <xdr:to>
      <xdr:col>17</xdr:col>
      <xdr:colOff>114300</xdr:colOff>
      <xdr:row>58</xdr:row>
      <xdr:rowOff>22860</xdr:rowOff>
    </xdr:to>
    <xdr:graphicFrame macro="">
      <xdr:nvGraphicFramePr>
        <xdr:cNvPr id="3" name="Chart 2">
          <a:extLst>
            <a:ext uri="{FF2B5EF4-FFF2-40B4-BE49-F238E27FC236}">
              <a16:creationId xmlns:a16="http://schemas.microsoft.com/office/drawing/2014/main" id="{380CE64C-4FD3-39C7-F57B-3F9BB093A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6</xdr:row>
      <xdr:rowOff>0</xdr:rowOff>
    </xdr:from>
    <xdr:to>
      <xdr:col>14</xdr:col>
      <xdr:colOff>510540</xdr:colOff>
      <xdr:row>24</xdr:row>
      <xdr:rowOff>7620</xdr:rowOff>
    </xdr:to>
    <xdr:graphicFrame macro="">
      <xdr:nvGraphicFramePr>
        <xdr:cNvPr id="2" name="Chart 1">
          <a:extLst>
            <a:ext uri="{FF2B5EF4-FFF2-40B4-BE49-F238E27FC236}">
              <a16:creationId xmlns:a16="http://schemas.microsoft.com/office/drawing/2014/main" id="{44CBF6E5-5554-4FB3-B7B9-3AC03A3E0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6</xdr:row>
      <xdr:rowOff>0</xdr:rowOff>
    </xdr:from>
    <xdr:to>
      <xdr:col>15</xdr:col>
      <xdr:colOff>510540</xdr:colOff>
      <xdr:row>24</xdr:row>
      <xdr:rowOff>15240</xdr:rowOff>
    </xdr:to>
    <xdr:graphicFrame macro="">
      <xdr:nvGraphicFramePr>
        <xdr:cNvPr id="2" name="Chart 1">
          <a:extLst>
            <a:ext uri="{FF2B5EF4-FFF2-40B4-BE49-F238E27FC236}">
              <a16:creationId xmlns:a16="http://schemas.microsoft.com/office/drawing/2014/main" id="{9611F166-3DA6-494C-A049-7BDD74015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5</xdr:row>
      <xdr:rowOff>0</xdr:rowOff>
    </xdr:from>
    <xdr:to>
      <xdr:col>14</xdr:col>
      <xdr:colOff>510540</xdr:colOff>
      <xdr:row>23</xdr:row>
      <xdr:rowOff>15240</xdr:rowOff>
    </xdr:to>
    <xdr:graphicFrame macro="">
      <xdr:nvGraphicFramePr>
        <xdr:cNvPr id="2" name="Chart 1">
          <a:extLst>
            <a:ext uri="{FF2B5EF4-FFF2-40B4-BE49-F238E27FC236}">
              <a16:creationId xmlns:a16="http://schemas.microsoft.com/office/drawing/2014/main" id="{6A37E705-41C9-4498-929B-7D7698CF3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5</xdr:row>
      <xdr:rowOff>0</xdr:rowOff>
    </xdr:from>
    <xdr:to>
      <xdr:col>14</xdr:col>
      <xdr:colOff>510540</xdr:colOff>
      <xdr:row>23</xdr:row>
      <xdr:rowOff>15240</xdr:rowOff>
    </xdr:to>
    <xdr:graphicFrame macro="">
      <xdr:nvGraphicFramePr>
        <xdr:cNvPr id="3" name="Chart 2">
          <a:extLst>
            <a:ext uri="{FF2B5EF4-FFF2-40B4-BE49-F238E27FC236}">
              <a16:creationId xmlns:a16="http://schemas.microsoft.com/office/drawing/2014/main" id="{7A396A1A-0B80-41C8-9F20-CD55D62E3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601980</xdr:colOff>
      <xdr:row>3</xdr:row>
      <xdr:rowOff>0</xdr:rowOff>
    </xdr:from>
    <xdr:to>
      <xdr:col>18</xdr:col>
      <xdr:colOff>449580</xdr:colOff>
      <xdr:row>23</xdr:row>
      <xdr:rowOff>99060</xdr:rowOff>
    </xdr:to>
    <xdr:graphicFrame macro="">
      <xdr:nvGraphicFramePr>
        <xdr:cNvPr id="2" name="Chart 1">
          <a:extLst>
            <a:ext uri="{FF2B5EF4-FFF2-40B4-BE49-F238E27FC236}">
              <a16:creationId xmlns:a16="http://schemas.microsoft.com/office/drawing/2014/main" id="{A2053AF3-B86E-D70E-F880-6C786CAC3D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3</xdr:row>
      <xdr:rowOff>7620</xdr:rowOff>
    </xdr:from>
    <xdr:to>
      <xdr:col>20</xdr:col>
      <xdr:colOff>541020</xdr:colOff>
      <xdr:row>21</xdr:row>
      <xdr:rowOff>30480</xdr:rowOff>
    </xdr:to>
    <xdr:graphicFrame macro="">
      <xdr:nvGraphicFramePr>
        <xdr:cNvPr id="2" name="Chart 1">
          <a:extLst>
            <a:ext uri="{FF2B5EF4-FFF2-40B4-BE49-F238E27FC236}">
              <a16:creationId xmlns:a16="http://schemas.microsoft.com/office/drawing/2014/main" id="{23F25C3A-11CC-C200-C9D7-82EB8A02CE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15240</xdr:colOff>
      <xdr:row>5</xdr:row>
      <xdr:rowOff>0</xdr:rowOff>
    </xdr:from>
    <xdr:to>
      <xdr:col>17</xdr:col>
      <xdr:colOff>426720</xdr:colOff>
      <xdr:row>22</xdr:row>
      <xdr:rowOff>60960</xdr:rowOff>
    </xdr:to>
    <xdr:graphicFrame macro="">
      <xdr:nvGraphicFramePr>
        <xdr:cNvPr id="2" name="Chart 1">
          <a:extLst>
            <a:ext uri="{FF2B5EF4-FFF2-40B4-BE49-F238E27FC236}">
              <a16:creationId xmlns:a16="http://schemas.microsoft.com/office/drawing/2014/main" id="{182C17E4-BDF0-2218-D5BF-34CD33AD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601980</xdr:colOff>
      <xdr:row>3</xdr:row>
      <xdr:rowOff>7620</xdr:rowOff>
    </xdr:from>
    <xdr:to>
      <xdr:col>22</xdr:col>
      <xdr:colOff>594360</xdr:colOff>
      <xdr:row>26</xdr:row>
      <xdr:rowOff>0</xdr:rowOff>
    </xdr:to>
    <xdr:graphicFrame macro="">
      <xdr:nvGraphicFramePr>
        <xdr:cNvPr id="3" name="Chart 2">
          <a:extLst>
            <a:ext uri="{FF2B5EF4-FFF2-40B4-BE49-F238E27FC236}">
              <a16:creationId xmlns:a16="http://schemas.microsoft.com/office/drawing/2014/main" id="{21108FE6-655D-49BD-3BC2-04E15A3847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xdr:colOff>
      <xdr:row>29</xdr:row>
      <xdr:rowOff>7620</xdr:rowOff>
    </xdr:from>
    <xdr:to>
      <xdr:col>21</xdr:col>
      <xdr:colOff>342900</xdr:colOff>
      <xdr:row>53</xdr:row>
      <xdr:rowOff>175260</xdr:rowOff>
    </xdr:to>
    <xdr:graphicFrame macro="">
      <xdr:nvGraphicFramePr>
        <xdr:cNvPr id="4" name="Chart 3">
          <a:extLst>
            <a:ext uri="{FF2B5EF4-FFF2-40B4-BE49-F238E27FC236}">
              <a16:creationId xmlns:a16="http://schemas.microsoft.com/office/drawing/2014/main" id="{F43A1045-360B-C508-B549-37670477B2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7620</xdr:colOff>
      <xdr:row>3</xdr:row>
      <xdr:rowOff>0</xdr:rowOff>
    </xdr:from>
    <xdr:to>
      <xdr:col>17</xdr:col>
      <xdr:colOff>365760</xdr:colOff>
      <xdr:row>25</xdr:row>
      <xdr:rowOff>53340</xdr:rowOff>
    </xdr:to>
    <xdr:graphicFrame macro="">
      <xdr:nvGraphicFramePr>
        <xdr:cNvPr id="2" name="Chart 1">
          <a:extLst>
            <a:ext uri="{FF2B5EF4-FFF2-40B4-BE49-F238E27FC236}">
              <a16:creationId xmlns:a16="http://schemas.microsoft.com/office/drawing/2014/main" id="{98F9437B-144F-4F29-A62A-292078234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xdr:colOff>
      <xdr:row>28</xdr:row>
      <xdr:rowOff>15240</xdr:rowOff>
    </xdr:from>
    <xdr:to>
      <xdr:col>14</xdr:col>
      <xdr:colOff>22860</xdr:colOff>
      <xdr:row>43</xdr:row>
      <xdr:rowOff>30480</xdr:rowOff>
    </xdr:to>
    <xdr:graphicFrame macro="">
      <xdr:nvGraphicFramePr>
        <xdr:cNvPr id="3" name="Chart 2">
          <a:extLst>
            <a:ext uri="{FF2B5EF4-FFF2-40B4-BE49-F238E27FC236}">
              <a16:creationId xmlns:a16="http://schemas.microsoft.com/office/drawing/2014/main" id="{39F27F2B-E300-758F-74F9-93034E911E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46</xdr:row>
      <xdr:rowOff>7620</xdr:rowOff>
    </xdr:from>
    <xdr:to>
      <xdr:col>14</xdr:col>
      <xdr:colOff>7620</xdr:colOff>
      <xdr:row>62</xdr:row>
      <xdr:rowOff>0</xdr:rowOff>
    </xdr:to>
    <xdr:graphicFrame macro="">
      <xdr:nvGraphicFramePr>
        <xdr:cNvPr id="4" name="Chart 3">
          <a:extLst>
            <a:ext uri="{FF2B5EF4-FFF2-40B4-BE49-F238E27FC236}">
              <a16:creationId xmlns:a16="http://schemas.microsoft.com/office/drawing/2014/main" id="{3EC94FD9-42B9-4DA0-92F3-C28BB514D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7620</xdr:colOff>
      <xdr:row>46</xdr:row>
      <xdr:rowOff>7620</xdr:rowOff>
    </xdr:from>
    <xdr:to>
      <xdr:col>32</xdr:col>
      <xdr:colOff>7620</xdr:colOff>
      <xdr:row>62</xdr:row>
      <xdr:rowOff>0</xdr:rowOff>
    </xdr:to>
    <xdr:graphicFrame macro="">
      <xdr:nvGraphicFramePr>
        <xdr:cNvPr id="6" name="Chart 5">
          <a:extLst>
            <a:ext uri="{FF2B5EF4-FFF2-40B4-BE49-F238E27FC236}">
              <a16:creationId xmlns:a16="http://schemas.microsoft.com/office/drawing/2014/main" id="{F60DE2A2-3021-30E4-4C23-75D9C8FBFC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15240</xdr:colOff>
      <xdr:row>27</xdr:row>
      <xdr:rowOff>22860</xdr:rowOff>
    </xdr:from>
    <xdr:to>
      <xdr:col>23</xdr:col>
      <xdr:colOff>320040</xdr:colOff>
      <xdr:row>42</xdr:row>
      <xdr:rowOff>7620</xdr:rowOff>
    </xdr:to>
    <xdr:graphicFrame macro="">
      <xdr:nvGraphicFramePr>
        <xdr:cNvPr id="8" name="Chart 7">
          <a:extLst>
            <a:ext uri="{FF2B5EF4-FFF2-40B4-BE49-F238E27FC236}">
              <a16:creationId xmlns:a16="http://schemas.microsoft.com/office/drawing/2014/main" id="{1FF98179-F4DA-8B60-B9E8-8942A91114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22860</xdr:colOff>
      <xdr:row>27</xdr:row>
      <xdr:rowOff>182880</xdr:rowOff>
    </xdr:from>
    <xdr:to>
      <xdr:col>32</xdr:col>
      <xdr:colOff>60960</xdr:colOff>
      <xdr:row>43</xdr:row>
      <xdr:rowOff>7620</xdr:rowOff>
    </xdr:to>
    <xdr:graphicFrame macro="">
      <xdr:nvGraphicFramePr>
        <xdr:cNvPr id="10" name="Chart 9">
          <a:extLst>
            <a:ext uri="{FF2B5EF4-FFF2-40B4-BE49-F238E27FC236}">
              <a16:creationId xmlns:a16="http://schemas.microsoft.com/office/drawing/2014/main" id="{C5751AEE-6F00-8222-4E4E-2DA3C02BC1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46</xdr:row>
      <xdr:rowOff>0</xdr:rowOff>
    </xdr:from>
    <xdr:to>
      <xdr:col>23</xdr:col>
      <xdr:colOff>601980</xdr:colOff>
      <xdr:row>62</xdr:row>
      <xdr:rowOff>38100</xdr:rowOff>
    </xdr:to>
    <xdr:graphicFrame macro="">
      <xdr:nvGraphicFramePr>
        <xdr:cNvPr id="11" name="Chart 10">
          <a:extLst>
            <a:ext uri="{FF2B5EF4-FFF2-40B4-BE49-F238E27FC236}">
              <a16:creationId xmlns:a16="http://schemas.microsoft.com/office/drawing/2014/main" id="{03F81B5C-2D98-42BB-4FB1-6DD3B0B0F5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69</xdr:row>
      <xdr:rowOff>0</xdr:rowOff>
    </xdr:from>
    <xdr:to>
      <xdr:col>15</xdr:col>
      <xdr:colOff>38100</xdr:colOff>
      <xdr:row>84</xdr:row>
      <xdr:rowOff>152400</xdr:rowOff>
    </xdr:to>
    <xdr:graphicFrame macro="">
      <xdr:nvGraphicFramePr>
        <xdr:cNvPr id="12" name="Chart 11">
          <a:extLst>
            <a:ext uri="{FF2B5EF4-FFF2-40B4-BE49-F238E27FC236}">
              <a16:creationId xmlns:a16="http://schemas.microsoft.com/office/drawing/2014/main" id="{20A8FB63-E1D2-492C-BA7E-E9A5C0252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69</xdr:row>
      <xdr:rowOff>0</xdr:rowOff>
    </xdr:from>
    <xdr:to>
      <xdr:col>23</xdr:col>
      <xdr:colOff>601980</xdr:colOff>
      <xdr:row>85</xdr:row>
      <xdr:rowOff>38100</xdr:rowOff>
    </xdr:to>
    <xdr:graphicFrame macro="">
      <xdr:nvGraphicFramePr>
        <xdr:cNvPr id="13" name="Chart 12">
          <a:extLst>
            <a:ext uri="{FF2B5EF4-FFF2-40B4-BE49-F238E27FC236}">
              <a16:creationId xmlns:a16="http://schemas.microsoft.com/office/drawing/2014/main" id="{5CFABD0B-B120-4553-A7F8-5B54EBB53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25</xdr:col>
      <xdr:colOff>0</xdr:colOff>
      <xdr:row>69</xdr:row>
      <xdr:rowOff>0</xdr:rowOff>
    </xdr:from>
    <xdr:to>
      <xdr:col>34</xdr:col>
      <xdr:colOff>7620</xdr:colOff>
      <xdr:row>84</xdr:row>
      <xdr:rowOff>175260</xdr:rowOff>
    </xdr:to>
    <xdr:graphicFrame macro="">
      <xdr:nvGraphicFramePr>
        <xdr:cNvPr id="14" name="Chart 13">
          <a:extLst>
            <a:ext uri="{FF2B5EF4-FFF2-40B4-BE49-F238E27FC236}">
              <a16:creationId xmlns:a16="http://schemas.microsoft.com/office/drawing/2014/main" id="{0E7F4F5D-112D-463E-9E94-E1F071DCD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7620</xdr:colOff>
      <xdr:row>3</xdr:row>
      <xdr:rowOff>15240</xdr:rowOff>
    </xdr:from>
    <xdr:to>
      <xdr:col>15</xdr:col>
      <xdr:colOff>22860</xdr:colOff>
      <xdr:row>35</xdr:row>
      <xdr:rowOff>30480</xdr:rowOff>
    </xdr:to>
    <xdr:graphicFrame macro="">
      <xdr:nvGraphicFramePr>
        <xdr:cNvPr id="3" name="Chart 2">
          <a:extLst>
            <a:ext uri="{FF2B5EF4-FFF2-40B4-BE49-F238E27FC236}">
              <a16:creationId xmlns:a16="http://schemas.microsoft.com/office/drawing/2014/main" id="{9D9F9FC5-9BB3-4A48-8391-1E780B66D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39</xdr:row>
      <xdr:rowOff>0</xdr:rowOff>
    </xdr:from>
    <xdr:to>
      <xdr:col>15</xdr:col>
      <xdr:colOff>15240</xdr:colOff>
      <xdr:row>71</xdr:row>
      <xdr:rowOff>15240</xdr:rowOff>
    </xdr:to>
    <xdr:graphicFrame macro="">
      <xdr:nvGraphicFramePr>
        <xdr:cNvPr id="4" name="Chart 3">
          <a:extLst>
            <a:ext uri="{FF2B5EF4-FFF2-40B4-BE49-F238E27FC236}">
              <a16:creationId xmlns:a16="http://schemas.microsoft.com/office/drawing/2014/main" id="{4AD1945C-9370-48F6-82F1-DC23E4C8F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xdr:colOff>
      <xdr:row>5</xdr:row>
      <xdr:rowOff>7620</xdr:rowOff>
    </xdr:from>
    <xdr:to>
      <xdr:col>16</xdr:col>
      <xdr:colOff>518160</xdr:colOff>
      <xdr:row>23</xdr:row>
      <xdr:rowOff>15240</xdr:rowOff>
    </xdr:to>
    <xdr:graphicFrame macro="">
      <xdr:nvGraphicFramePr>
        <xdr:cNvPr id="2" name="Chart 1">
          <a:extLst>
            <a:ext uri="{FF2B5EF4-FFF2-40B4-BE49-F238E27FC236}">
              <a16:creationId xmlns:a16="http://schemas.microsoft.com/office/drawing/2014/main" id="{4AE5A1F9-BC05-43CD-811B-5D0F27519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7620</xdr:colOff>
      <xdr:row>2</xdr:row>
      <xdr:rowOff>182880</xdr:rowOff>
    </xdr:from>
    <xdr:to>
      <xdr:col>16</xdr:col>
      <xdr:colOff>426720</xdr:colOff>
      <xdr:row>24</xdr:row>
      <xdr:rowOff>0</xdr:rowOff>
    </xdr:to>
    <xdr:graphicFrame macro="">
      <xdr:nvGraphicFramePr>
        <xdr:cNvPr id="2" name="Chart 1">
          <a:extLst>
            <a:ext uri="{FF2B5EF4-FFF2-40B4-BE49-F238E27FC236}">
              <a16:creationId xmlns:a16="http://schemas.microsoft.com/office/drawing/2014/main" id="{9E3C1BC8-468E-360D-F933-82F48F0FF4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2</xdr:row>
      <xdr:rowOff>167640</xdr:rowOff>
    </xdr:from>
    <xdr:to>
      <xdr:col>13</xdr:col>
      <xdr:colOff>15240</xdr:colOff>
      <xdr:row>25</xdr:row>
      <xdr:rowOff>7620</xdr:rowOff>
    </xdr:to>
    <xdr:graphicFrame macro="">
      <xdr:nvGraphicFramePr>
        <xdr:cNvPr id="2" name="Chart 1">
          <a:extLst>
            <a:ext uri="{FF2B5EF4-FFF2-40B4-BE49-F238E27FC236}">
              <a16:creationId xmlns:a16="http://schemas.microsoft.com/office/drawing/2014/main" id="{8C26083A-B75A-7CDE-C344-0B865DEC98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31</xdr:row>
      <xdr:rowOff>0</xdr:rowOff>
    </xdr:from>
    <xdr:to>
      <xdr:col>10</xdr:col>
      <xdr:colOff>1287780</xdr:colOff>
      <xdr:row>57</xdr:row>
      <xdr:rowOff>22860</xdr:rowOff>
    </xdr:to>
    <xdr:graphicFrame macro="">
      <xdr:nvGraphicFramePr>
        <xdr:cNvPr id="3" name="Chart 2">
          <a:extLst>
            <a:ext uri="{FF2B5EF4-FFF2-40B4-BE49-F238E27FC236}">
              <a16:creationId xmlns:a16="http://schemas.microsoft.com/office/drawing/2014/main" id="{178586D6-33AF-46F6-8CC6-EBEAD6C2B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701040</xdr:colOff>
      <xdr:row>63</xdr:row>
      <xdr:rowOff>175260</xdr:rowOff>
    </xdr:from>
    <xdr:to>
      <xdr:col>14</xdr:col>
      <xdr:colOff>502920</xdr:colOff>
      <xdr:row>85</xdr:row>
      <xdr:rowOff>15240</xdr:rowOff>
    </xdr:to>
    <xdr:graphicFrame macro="">
      <xdr:nvGraphicFramePr>
        <xdr:cNvPr id="4" name="Chart 3">
          <a:extLst>
            <a:ext uri="{FF2B5EF4-FFF2-40B4-BE49-F238E27FC236}">
              <a16:creationId xmlns:a16="http://schemas.microsoft.com/office/drawing/2014/main" id="{92F1F4E3-EAD6-614F-52D5-23125670A0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579120</xdr:colOff>
      <xdr:row>5</xdr:row>
      <xdr:rowOff>15240</xdr:rowOff>
    </xdr:from>
    <xdr:to>
      <xdr:col>14</xdr:col>
      <xdr:colOff>480060</xdr:colOff>
      <xdr:row>23</xdr:row>
      <xdr:rowOff>22860</xdr:rowOff>
    </xdr:to>
    <xdr:graphicFrame macro="">
      <xdr:nvGraphicFramePr>
        <xdr:cNvPr id="2" name="Chart 1">
          <a:extLst>
            <a:ext uri="{FF2B5EF4-FFF2-40B4-BE49-F238E27FC236}">
              <a16:creationId xmlns:a16="http://schemas.microsoft.com/office/drawing/2014/main" id="{0C048F2E-18ED-4A9A-B227-34EFB9EA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xdr:colOff>
      <xdr:row>6</xdr:row>
      <xdr:rowOff>0</xdr:rowOff>
    </xdr:from>
    <xdr:to>
      <xdr:col>14</xdr:col>
      <xdr:colOff>525780</xdr:colOff>
      <xdr:row>24</xdr:row>
      <xdr:rowOff>7620</xdr:rowOff>
    </xdr:to>
    <xdr:graphicFrame macro="">
      <xdr:nvGraphicFramePr>
        <xdr:cNvPr id="2" name="Chart 1">
          <a:extLst>
            <a:ext uri="{FF2B5EF4-FFF2-40B4-BE49-F238E27FC236}">
              <a16:creationId xmlns:a16="http://schemas.microsoft.com/office/drawing/2014/main" id="{B37E2B75-DD46-49CE-B490-4F8B7B800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601980</xdr:colOff>
      <xdr:row>5</xdr:row>
      <xdr:rowOff>15240</xdr:rowOff>
    </xdr:from>
    <xdr:to>
      <xdr:col>14</xdr:col>
      <xdr:colOff>502920</xdr:colOff>
      <xdr:row>23</xdr:row>
      <xdr:rowOff>22860</xdr:rowOff>
    </xdr:to>
    <xdr:graphicFrame macro="">
      <xdr:nvGraphicFramePr>
        <xdr:cNvPr id="2" name="Chart 1">
          <a:extLst>
            <a:ext uri="{FF2B5EF4-FFF2-40B4-BE49-F238E27FC236}">
              <a16:creationId xmlns:a16="http://schemas.microsoft.com/office/drawing/2014/main" id="{F3863A1D-E189-4011-8B98-9C25B2311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5</xdr:row>
      <xdr:rowOff>0</xdr:rowOff>
    </xdr:from>
    <xdr:to>
      <xdr:col>14</xdr:col>
      <xdr:colOff>510540</xdr:colOff>
      <xdr:row>23</xdr:row>
      <xdr:rowOff>7620</xdr:rowOff>
    </xdr:to>
    <xdr:graphicFrame macro="">
      <xdr:nvGraphicFramePr>
        <xdr:cNvPr id="2" name="Chart 1">
          <a:extLst>
            <a:ext uri="{FF2B5EF4-FFF2-40B4-BE49-F238E27FC236}">
              <a16:creationId xmlns:a16="http://schemas.microsoft.com/office/drawing/2014/main" id="{47D9B60D-51C1-4134-B404-EA03DFA6B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5</xdr:row>
      <xdr:rowOff>0</xdr:rowOff>
    </xdr:from>
    <xdr:to>
      <xdr:col>14</xdr:col>
      <xdr:colOff>510540</xdr:colOff>
      <xdr:row>23</xdr:row>
      <xdr:rowOff>7620</xdr:rowOff>
    </xdr:to>
    <xdr:graphicFrame macro="">
      <xdr:nvGraphicFramePr>
        <xdr:cNvPr id="2" name="Chart 1">
          <a:extLst>
            <a:ext uri="{FF2B5EF4-FFF2-40B4-BE49-F238E27FC236}">
              <a16:creationId xmlns:a16="http://schemas.microsoft.com/office/drawing/2014/main" id="{2B4D282D-00B9-4362-B19E-E127A4CDC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5</xdr:row>
      <xdr:rowOff>0</xdr:rowOff>
    </xdr:from>
    <xdr:to>
      <xdr:col>14</xdr:col>
      <xdr:colOff>510540</xdr:colOff>
      <xdr:row>23</xdr:row>
      <xdr:rowOff>7620</xdr:rowOff>
    </xdr:to>
    <xdr:graphicFrame macro="">
      <xdr:nvGraphicFramePr>
        <xdr:cNvPr id="2" name="Chart 1">
          <a:extLst>
            <a:ext uri="{FF2B5EF4-FFF2-40B4-BE49-F238E27FC236}">
              <a16:creationId xmlns:a16="http://schemas.microsoft.com/office/drawing/2014/main" id="{DA30AA54-88DC-467C-B6EF-136583C146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6</xdr:row>
      <xdr:rowOff>0</xdr:rowOff>
    </xdr:from>
    <xdr:to>
      <xdr:col>14</xdr:col>
      <xdr:colOff>510540</xdr:colOff>
      <xdr:row>24</xdr:row>
      <xdr:rowOff>7620</xdr:rowOff>
    </xdr:to>
    <xdr:graphicFrame macro="">
      <xdr:nvGraphicFramePr>
        <xdr:cNvPr id="2" name="Chart 1">
          <a:extLst>
            <a:ext uri="{FF2B5EF4-FFF2-40B4-BE49-F238E27FC236}">
              <a16:creationId xmlns:a16="http://schemas.microsoft.com/office/drawing/2014/main" id="{31A54A3D-2840-4C5F-A6AA-481D305AA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bin"/><Relationship Id="rId1" Type="http://schemas.openxmlformats.org/officeDocument/2006/relationships/hyperlink" Target="NULL"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26FC-352E-4C27-87EA-27A0677FDC19}">
  <dimension ref="B2:I61"/>
  <sheetViews>
    <sheetView tabSelected="1" topLeftCell="A25" workbookViewId="0">
      <selection activeCell="F32" sqref="F32"/>
    </sheetView>
  </sheetViews>
  <sheetFormatPr defaultRowHeight="14.5" x14ac:dyDescent="0.35"/>
  <cols>
    <col min="2" max="2" width="33.90625" bestFit="1" customWidth="1"/>
    <col min="3" max="3" width="16.453125" bestFit="1" customWidth="1"/>
    <col min="4" max="4" width="13.453125" style="10" bestFit="1" customWidth="1"/>
    <col min="5" max="5" width="17.6328125" bestFit="1" customWidth="1"/>
    <col min="6" max="6" width="14.453125" bestFit="1" customWidth="1"/>
    <col min="7" max="7" width="15.1796875" bestFit="1" customWidth="1"/>
  </cols>
  <sheetData>
    <row r="2" spans="2:9" x14ac:dyDescent="0.35">
      <c r="B2" t="s">
        <v>6</v>
      </c>
      <c r="I2" t="s">
        <v>7</v>
      </c>
    </row>
    <row r="3" spans="2:9" ht="15" thickBot="1" x14ac:dyDescent="0.4"/>
    <row r="4" spans="2:9" ht="15" thickBot="1" x14ac:dyDescent="0.4">
      <c r="B4" s="3" t="s">
        <v>0</v>
      </c>
      <c r="C4" s="4" t="s">
        <v>51</v>
      </c>
      <c r="D4" s="19" t="s">
        <v>62</v>
      </c>
    </row>
    <row r="5" spans="2:9" x14ac:dyDescent="0.35">
      <c r="B5" s="5" t="s">
        <v>1</v>
      </c>
      <c r="C5" s="1">
        <v>84</v>
      </c>
      <c r="D5" s="28">
        <v>579576</v>
      </c>
    </row>
    <row r="6" spans="2:9" x14ac:dyDescent="0.35">
      <c r="B6" s="5" t="s">
        <v>2</v>
      </c>
      <c r="C6" s="1">
        <v>34</v>
      </c>
      <c r="D6" s="28">
        <v>247829</v>
      </c>
    </row>
    <row r="7" spans="2:9" x14ac:dyDescent="0.35">
      <c r="B7" s="5" t="s">
        <v>3</v>
      </c>
      <c r="C7" s="1">
        <v>11</v>
      </c>
      <c r="D7" s="28">
        <v>103690</v>
      </c>
    </row>
    <row r="8" spans="2:9" x14ac:dyDescent="0.35">
      <c r="B8" s="5" t="s">
        <v>4</v>
      </c>
      <c r="C8" s="1">
        <v>9</v>
      </c>
      <c r="D8" s="28">
        <v>86284</v>
      </c>
    </row>
    <row r="9" spans="2:9" ht="15" thickBot="1" x14ac:dyDescent="0.4">
      <c r="B9" s="6" t="s">
        <v>5</v>
      </c>
      <c r="C9" s="2">
        <v>2</v>
      </c>
      <c r="D9" s="29">
        <v>44046</v>
      </c>
    </row>
    <row r="11" spans="2:9" x14ac:dyDescent="0.35">
      <c r="B11" t="s">
        <v>60</v>
      </c>
    </row>
    <row r="12" spans="2:9" x14ac:dyDescent="0.35">
      <c r="B12" t="s">
        <v>157</v>
      </c>
    </row>
    <row r="21" spans="2:9" x14ac:dyDescent="0.35">
      <c r="D21"/>
    </row>
    <row r="22" spans="2:9" x14ac:dyDescent="0.35">
      <c r="D22"/>
    </row>
    <row r="23" spans="2:9" x14ac:dyDescent="0.35">
      <c r="D23"/>
    </row>
    <row r="24" spans="2:9" x14ac:dyDescent="0.35">
      <c r="D24"/>
      <c r="I24" t="s">
        <v>60</v>
      </c>
    </row>
    <row r="25" spans="2:9" x14ac:dyDescent="0.35">
      <c r="I25" t="s">
        <v>61</v>
      </c>
    </row>
    <row r="30" spans="2:9" x14ac:dyDescent="0.35">
      <c r="B30" t="s">
        <v>179</v>
      </c>
      <c r="I30" t="s">
        <v>153</v>
      </c>
    </row>
    <row r="31" spans="2:9" ht="15" thickBot="1" x14ac:dyDescent="0.4"/>
    <row r="32" spans="2:9" ht="15" thickBot="1" x14ac:dyDescent="0.4">
      <c r="B32" s="3" t="s">
        <v>37</v>
      </c>
      <c r="C32" s="92" t="s">
        <v>149</v>
      </c>
      <c r="D32" s="93" t="s">
        <v>2</v>
      </c>
      <c r="E32" s="92" t="s">
        <v>150</v>
      </c>
      <c r="F32" s="92" t="s">
        <v>151</v>
      </c>
      <c r="G32" s="94" t="s">
        <v>152</v>
      </c>
    </row>
    <row r="33" spans="2:7" x14ac:dyDescent="0.35">
      <c r="B33" s="5" t="s">
        <v>59</v>
      </c>
      <c r="C33" s="10">
        <v>21</v>
      </c>
      <c r="D33" s="10">
        <v>10</v>
      </c>
      <c r="E33" s="7">
        <v>3</v>
      </c>
      <c r="F33" s="7">
        <v>2</v>
      </c>
      <c r="G33" s="8"/>
    </row>
    <row r="34" spans="2:7" x14ac:dyDescent="0.35">
      <c r="B34" s="5" t="s">
        <v>34</v>
      </c>
      <c r="C34" s="10">
        <v>11</v>
      </c>
      <c r="D34" s="10">
        <v>3</v>
      </c>
      <c r="E34" s="7">
        <v>1</v>
      </c>
      <c r="F34" s="7">
        <v>1</v>
      </c>
      <c r="G34" s="8"/>
    </row>
    <row r="35" spans="2:7" x14ac:dyDescent="0.35">
      <c r="B35" s="5" t="s">
        <v>56</v>
      </c>
      <c r="C35" s="7">
        <v>8</v>
      </c>
      <c r="D35" s="10">
        <v>4</v>
      </c>
      <c r="E35" s="7">
        <v>1</v>
      </c>
      <c r="F35" s="7"/>
      <c r="G35" s="8">
        <v>1</v>
      </c>
    </row>
    <row r="36" spans="2:7" x14ac:dyDescent="0.35">
      <c r="B36" s="5" t="s">
        <v>33</v>
      </c>
      <c r="C36" s="7">
        <v>9</v>
      </c>
      <c r="D36" s="10">
        <v>3</v>
      </c>
      <c r="E36" s="7">
        <v>2</v>
      </c>
      <c r="F36" s="7"/>
      <c r="G36" s="8"/>
    </row>
    <row r="37" spans="2:7" x14ac:dyDescent="0.35">
      <c r="B37" s="5" t="s">
        <v>58</v>
      </c>
      <c r="C37" s="7">
        <v>8</v>
      </c>
      <c r="D37" s="10">
        <v>3</v>
      </c>
      <c r="E37" s="7">
        <v>1</v>
      </c>
      <c r="F37" s="7"/>
      <c r="G37" s="8"/>
    </row>
    <row r="38" spans="2:7" x14ac:dyDescent="0.35">
      <c r="B38" s="5" t="s">
        <v>36</v>
      </c>
      <c r="C38" s="7">
        <v>8</v>
      </c>
      <c r="D38" s="10">
        <v>2</v>
      </c>
      <c r="E38" s="7">
        <v>1</v>
      </c>
      <c r="F38" s="7"/>
      <c r="G38" s="8"/>
    </row>
    <row r="39" spans="2:7" x14ac:dyDescent="0.35">
      <c r="B39" s="5" t="s">
        <v>53</v>
      </c>
      <c r="C39" s="7">
        <v>4</v>
      </c>
      <c r="D39" s="10">
        <v>3</v>
      </c>
      <c r="E39" s="7">
        <v>1</v>
      </c>
      <c r="F39" s="7">
        <v>3</v>
      </c>
      <c r="G39" s="8"/>
    </row>
    <row r="40" spans="2:7" x14ac:dyDescent="0.35">
      <c r="B40" s="5" t="s">
        <v>54</v>
      </c>
      <c r="C40" s="7">
        <v>3</v>
      </c>
      <c r="D40" s="10">
        <v>2</v>
      </c>
      <c r="E40" s="7"/>
      <c r="F40" s="7">
        <v>2</v>
      </c>
      <c r="G40" s="8"/>
    </row>
    <row r="41" spans="2:7" x14ac:dyDescent="0.35">
      <c r="B41" s="5" t="s">
        <v>35</v>
      </c>
      <c r="C41" s="7">
        <v>5</v>
      </c>
      <c r="D41" s="10">
        <v>1</v>
      </c>
      <c r="E41" s="7">
        <v>1</v>
      </c>
      <c r="F41" s="7"/>
      <c r="G41" s="8"/>
    </row>
    <row r="42" spans="2:7" x14ac:dyDescent="0.35">
      <c r="B42" s="5" t="s">
        <v>55</v>
      </c>
      <c r="C42" s="7">
        <v>3</v>
      </c>
      <c r="D42" s="10">
        <v>1</v>
      </c>
      <c r="E42" s="7"/>
      <c r="F42" s="7">
        <v>1</v>
      </c>
      <c r="G42" s="8"/>
    </row>
    <row r="43" spans="2:7" x14ac:dyDescent="0.35">
      <c r="B43" s="5" t="s">
        <v>57</v>
      </c>
      <c r="C43" s="7">
        <v>3</v>
      </c>
      <c r="D43" s="10">
        <v>1</v>
      </c>
      <c r="E43" s="7"/>
      <c r="F43" s="7"/>
      <c r="G43" s="8"/>
    </row>
    <row r="44" spans="2:7" ht="15" thickBot="1" x14ac:dyDescent="0.4">
      <c r="B44" s="5" t="s">
        <v>52</v>
      </c>
      <c r="C44" s="7">
        <v>1</v>
      </c>
      <c r="D44" s="10">
        <v>1</v>
      </c>
      <c r="E44" s="7"/>
      <c r="F44" s="7"/>
      <c r="G44" s="8">
        <v>1</v>
      </c>
    </row>
    <row r="45" spans="2:7" ht="15" thickBot="1" x14ac:dyDescent="0.4">
      <c r="B45" s="95" t="s">
        <v>127</v>
      </c>
      <c r="C45" s="90">
        <f>SUM(C33:C44)</f>
        <v>84</v>
      </c>
      <c r="D45" s="90">
        <f>SUM(D33:D44)</f>
        <v>34</v>
      </c>
      <c r="E45" s="90">
        <f>SUM(E33:E44)</f>
        <v>11</v>
      </c>
      <c r="F45" s="90">
        <f>SUM(F33:F44)</f>
        <v>9</v>
      </c>
      <c r="G45" s="91">
        <f>SUM(G33:G44)</f>
        <v>2</v>
      </c>
    </row>
    <row r="47" spans="2:7" x14ac:dyDescent="0.35">
      <c r="B47" t="s">
        <v>60</v>
      </c>
    </row>
    <row r="48" spans="2:7" x14ac:dyDescent="0.35">
      <c r="B48" t="s">
        <v>157</v>
      </c>
    </row>
    <row r="60" spans="9:9" x14ac:dyDescent="0.35">
      <c r="I60" t="s">
        <v>60</v>
      </c>
    </row>
    <row r="61" spans="9:9" x14ac:dyDescent="0.35">
      <c r="I61" t="s">
        <v>157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0B6F9-DF10-4125-8066-6B56C9223745}">
  <dimension ref="B2:G27"/>
  <sheetViews>
    <sheetView workbookViewId="0">
      <selection activeCell="G26" sqref="G26:G27"/>
    </sheetView>
  </sheetViews>
  <sheetFormatPr defaultRowHeight="14.5" x14ac:dyDescent="0.35"/>
  <cols>
    <col min="2" max="2" width="24.36328125" bestFit="1" customWidth="1"/>
    <col min="3" max="3" width="16.90625" style="10" bestFit="1" customWidth="1"/>
  </cols>
  <sheetData>
    <row r="2" spans="2:7" x14ac:dyDescent="0.35">
      <c r="B2" t="s">
        <v>25</v>
      </c>
    </row>
    <row r="3" spans="2:7" ht="15" thickBot="1" x14ac:dyDescent="0.4"/>
    <row r="4" spans="2:7" ht="15" thickBot="1" x14ac:dyDescent="0.4">
      <c r="B4" s="3" t="s">
        <v>0</v>
      </c>
      <c r="C4" s="4" t="s">
        <v>51</v>
      </c>
      <c r="D4" s="19" t="s">
        <v>62</v>
      </c>
    </row>
    <row r="5" spans="2:7" x14ac:dyDescent="0.35">
      <c r="B5" s="5" t="s">
        <v>1</v>
      </c>
      <c r="C5" s="1">
        <v>5</v>
      </c>
      <c r="D5" s="28">
        <v>33292</v>
      </c>
      <c r="G5" t="s">
        <v>26</v>
      </c>
    </row>
    <row r="6" spans="2:7" x14ac:dyDescent="0.35">
      <c r="B6" s="5" t="s">
        <v>2</v>
      </c>
      <c r="C6" s="1">
        <v>1</v>
      </c>
      <c r="D6" s="28">
        <v>12640</v>
      </c>
    </row>
    <row r="7" spans="2:7" ht="15" thickBot="1" x14ac:dyDescent="0.4">
      <c r="B7" s="6" t="s">
        <v>3</v>
      </c>
      <c r="C7" s="2">
        <v>1</v>
      </c>
      <c r="D7" s="29">
        <v>6464</v>
      </c>
    </row>
    <row r="9" spans="2:7" x14ac:dyDescent="0.35">
      <c r="B9" t="s">
        <v>60</v>
      </c>
    </row>
    <row r="10" spans="2:7" x14ac:dyDescent="0.35">
      <c r="B10" t="s">
        <v>157</v>
      </c>
    </row>
    <row r="26" spans="7:7" x14ac:dyDescent="0.35">
      <c r="G26" t="s">
        <v>60</v>
      </c>
    </row>
    <row r="27" spans="7:7" x14ac:dyDescent="0.35">
      <c r="G27" t="s">
        <v>157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8D09-8C5A-48EB-A79F-B38AD0A89A5E}">
  <dimension ref="B2:H27"/>
  <sheetViews>
    <sheetView workbookViewId="0">
      <selection activeCell="H26" sqref="H26:H27"/>
    </sheetView>
  </sheetViews>
  <sheetFormatPr defaultRowHeight="14.5" x14ac:dyDescent="0.35"/>
  <cols>
    <col min="2" max="2" width="24.36328125" bestFit="1" customWidth="1"/>
    <col min="3" max="3" width="16.90625" style="10" bestFit="1" customWidth="1"/>
  </cols>
  <sheetData>
    <row r="2" spans="2:8" x14ac:dyDescent="0.35">
      <c r="B2" t="s">
        <v>27</v>
      </c>
    </row>
    <row r="3" spans="2:8" ht="15" thickBot="1" x14ac:dyDescent="0.4"/>
    <row r="4" spans="2:8" ht="15" thickBot="1" x14ac:dyDescent="0.4">
      <c r="B4" s="3" t="s">
        <v>0</v>
      </c>
      <c r="C4" s="4" t="s">
        <v>51</v>
      </c>
      <c r="D4" s="19" t="s">
        <v>62</v>
      </c>
    </row>
    <row r="5" spans="2:8" x14ac:dyDescent="0.35">
      <c r="B5" s="5" t="s">
        <v>1</v>
      </c>
      <c r="C5" s="1">
        <v>3</v>
      </c>
      <c r="D5" s="28">
        <v>17345</v>
      </c>
      <c r="H5" t="s">
        <v>28</v>
      </c>
    </row>
    <row r="6" spans="2:8" x14ac:dyDescent="0.35">
      <c r="B6" s="5" t="s">
        <v>2</v>
      </c>
      <c r="C6" s="1">
        <v>1</v>
      </c>
      <c r="D6" s="28">
        <v>6106</v>
      </c>
    </row>
    <row r="7" spans="2:8" ht="15" thickBot="1" x14ac:dyDescent="0.4">
      <c r="B7" s="6" t="s">
        <v>4</v>
      </c>
      <c r="C7" s="2">
        <v>1</v>
      </c>
      <c r="D7" s="29">
        <v>5862</v>
      </c>
    </row>
    <row r="9" spans="2:8" x14ac:dyDescent="0.35">
      <c r="B9" t="s">
        <v>60</v>
      </c>
    </row>
    <row r="10" spans="2:8" x14ac:dyDescent="0.35">
      <c r="B10" t="s">
        <v>157</v>
      </c>
    </row>
    <row r="26" spans="8:8" x14ac:dyDescent="0.35">
      <c r="H26" t="s">
        <v>60</v>
      </c>
    </row>
    <row r="27" spans="8:8" x14ac:dyDescent="0.35">
      <c r="H27" t="s">
        <v>157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1F793-B040-4C2F-9ADC-39FFD6B90805}">
  <dimension ref="B2:G26"/>
  <sheetViews>
    <sheetView workbookViewId="0">
      <selection activeCell="G25" sqref="G25:G26"/>
    </sheetView>
  </sheetViews>
  <sheetFormatPr defaultRowHeight="14.5" x14ac:dyDescent="0.35"/>
  <cols>
    <col min="2" max="2" width="24.36328125" bestFit="1" customWidth="1"/>
    <col min="3" max="3" width="16.90625" style="10" bestFit="1" customWidth="1"/>
  </cols>
  <sheetData>
    <row r="2" spans="2:7" x14ac:dyDescent="0.35">
      <c r="B2" t="s">
        <v>29</v>
      </c>
    </row>
    <row r="3" spans="2:7" ht="15" thickBot="1" x14ac:dyDescent="0.4"/>
    <row r="4" spans="2:7" ht="15" thickBot="1" x14ac:dyDescent="0.4">
      <c r="B4" s="3" t="s">
        <v>0</v>
      </c>
      <c r="C4" s="4" t="s">
        <v>51</v>
      </c>
      <c r="D4" s="19" t="s">
        <v>62</v>
      </c>
      <c r="G4" t="s">
        <v>30</v>
      </c>
    </row>
    <row r="5" spans="2:7" x14ac:dyDescent="0.35">
      <c r="B5" s="5" t="s">
        <v>1</v>
      </c>
      <c r="C5" s="1">
        <v>3</v>
      </c>
      <c r="D5" s="28">
        <v>20137</v>
      </c>
    </row>
    <row r="6" spans="2:7" ht="15" thickBot="1" x14ac:dyDescent="0.4">
      <c r="B6" s="6" t="s">
        <v>2</v>
      </c>
      <c r="C6" s="2">
        <v>1</v>
      </c>
      <c r="D6" s="29">
        <v>5645</v>
      </c>
    </row>
    <row r="8" spans="2:7" x14ac:dyDescent="0.35">
      <c r="B8" t="s">
        <v>60</v>
      </c>
    </row>
    <row r="9" spans="2:7" x14ac:dyDescent="0.35">
      <c r="B9" t="s">
        <v>157</v>
      </c>
    </row>
    <row r="25" spans="7:7" x14ac:dyDescent="0.35">
      <c r="G25" t="s">
        <v>60</v>
      </c>
    </row>
    <row r="26" spans="7:7" x14ac:dyDescent="0.35">
      <c r="G26" t="s">
        <v>157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5B06-79C6-46FA-9348-3EA51FF95A18}">
  <dimension ref="B2:G26"/>
  <sheetViews>
    <sheetView workbookViewId="0">
      <selection activeCell="G25" sqref="G25:G26"/>
    </sheetView>
  </sheetViews>
  <sheetFormatPr defaultRowHeight="14.5" x14ac:dyDescent="0.35"/>
  <cols>
    <col min="2" max="2" width="33.90625" bestFit="1" customWidth="1"/>
    <col min="3" max="3" width="16.90625" style="10" bestFit="1" customWidth="1"/>
  </cols>
  <sheetData>
    <row r="2" spans="2:7" x14ac:dyDescent="0.35">
      <c r="B2" t="s">
        <v>31</v>
      </c>
    </row>
    <row r="3" spans="2:7" ht="15" thickBot="1" x14ac:dyDescent="0.4"/>
    <row r="4" spans="2:7" ht="15" thickBot="1" x14ac:dyDescent="0.4">
      <c r="B4" s="3" t="s">
        <v>0</v>
      </c>
      <c r="C4" s="4" t="s">
        <v>51</v>
      </c>
      <c r="D4" s="19" t="s">
        <v>62</v>
      </c>
      <c r="G4" t="s">
        <v>32</v>
      </c>
    </row>
    <row r="5" spans="2:7" x14ac:dyDescent="0.35">
      <c r="B5" s="5" t="s">
        <v>1</v>
      </c>
      <c r="C5" s="1">
        <v>1</v>
      </c>
      <c r="D5" s="28">
        <v>4897</v>
      </c>
    </row>
    <row r="6" spans="2:7" x14ac:dyDescent="0.35">
      <c r="B6" s="5" t="s">
        <v>2</v>
      </c>
      <c r="C6" s="1">
        <v>1</v>
      </c>
      <c r="D6" s="28">
        <v>4318</v>
      </c>
    </row>
    <row r="7" spans="2:7" ht="15" thickBot="1" x14ac:dyDescent="0.4">
      <c r="B7" s="6" t="s">
        <v>12</v>
      </c>
      <c r="C7" s="2">
        <v>1</v>
      </c>
      <c r="D7" s="29">
        <v>2756</v>
      </c>
    </row>
    <row r="9" spans="2:7" x14ac:dyDescent="0.35">
      <c r="B9" t="s">
        <v>60</v>
      </c>
    </row>
    <row r="10" spans="2:7" x14ac:dyDescent="0.35">
      <c r="B10" t="s">
        <v>157</v>
      </c>
    </row>
    <row r="25" spans="7:7" x14ac:dyDescent="0.35">
      <c r="G25" t="s">
        <v>60</v>
      </c>
    </row>
    <row r="26" spans="7:7" x14ac:dyDescent="0.35">
      <c r="G26" t="s">
        <v>157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CB5BF-3DCF-4ADE-B367-B1A5BB0AE3AE}">
  <dimension ref="B2:H27"/>
  <sheetViews>
    <sheetView topLeftCell="A8" workbookViewId="0">
      <selection activeCell="C24" sqref="C24"/>
    </sheetView>
  </sheetViews>
  <sheetFormatPr defaultRowHeight="14.5" x14ac:dyDescent="0.35"/>
  <cols>
    <col min="3" max="3" width="12.81640625" style="10" bestFit="1" customWidth="1"/>
    <col min="4" max="4" width="31.36328125" style="10" bestFit="1" customWidth="1"/>
    <col min="5" max="5" width="23.6328125" style="10" bestFit="1" customWidth="1"/>
  </cols>
  <sheetData>
    <row r="2" spans="2:8" x14ac:dyDescent="0.35">
      <c r="B2" t="s">
        <v>47</v>
      </c>
      <c r="H2" t="s">
        <v>48</v>
      </c>
    </row>
    <row r="3" spans="2:8" ht="15" thickBot="1" x14ac:dyDescent="0.4"/>
    <row r="4" spans="2:8" ht="15" thickBot="1" x14ac:dyDescent="0.4">
      <c r="B4" s="3" t="s">
        <v>37</v>
      </c>
      <c r="C4" s="19" t="s">
        <v>38</v>
      </c>
      <c r="D4" s="4" t="s">
        <v>39</v>
      </c>
      <c r="E4" s="19" t="s">
        <v>40</v>
      </c>
    </row>
    <row r="5" spans="2:8" x14ac:dyDescent="0.35">
      <c r="B5" s="11" t="s">
        <v>52</v>
      </c>
      <c r="C5" s="20">
        <v>1</v>
      </c>
      <c r="D5" s="1">
        <v>1</v>
      </c>
      <c r="E5" s="1">
        <f>D5-C5</f>
        <v>0</v>
      </c>
    </row>
    <row r="6" spans="2:8" x14ac:dyDescent="0.35">
      <c r="B6" s="15" t="s">
        <v>53</v>
      </c>
      <c r="C6" s="20">
        <v>3</v>
      </c>
      <c r="D6" s="1">
        <v>4</v>
      </c>
      <c r="E6" s="1">
        <f t="shared" ref="E6:E16" si="0">D6-C6</f>
        <v>1</v>
      </c>
    </row>
    <row r="7" spans="2:8" x14ac:dyDescent="0.35">
      <c r="B7" s="15" t="s">
        <v>54</v>
      </c>
      <c r="C7" s="20">
        <v>3</v>
      </c>
      <c r="D7" s="1">
        <v>3</v>
      </c>
      <c r="E7" s="1">
        <f t="shared" si="0"/>
        <v>0</v>
      </c>
    </row>
    <row r="8" spans="2:8" x14ac:dyDescent="0.35">
      <c r="B8" s="15" t="s">
        <v>55</v>
      </c>
      <c r="C8" s="20">
        <v>2</v>
      </c>
      <c r="D8" s="1">
        <v>3</v>
      </c>
      <c r="E8" s="1">
        <f t="shared" si="0"/>
        <v>1</v>
      </c>
    </row>
    <row r="9" spans="2:8" x14ac:dyDescent="0.35">
      <c r="B9" s="15" t="s">
        <v>56</v>
      </c>
      <c r="C9" s="20">
        <v>8</v>
      </c>
      <c r="D9" s="1">
        <v>8</v>
      </c>
      <c r="E9" s="1">
        <f t="shared" si="0"/>
        <v>0</v>
      </c>
    </row>
    <row r="10" spans="2:8" x14ac:dyDescent="0.35">
      <c r="B10" s="15" t="s">
        <v>33</v>
      </c>
      <c r="C10" s="20">
        <v>8</v>
      </c>
      <c r="D10" s="1">
        <v>9</v>
      </c>
      <c r="E10" s="1">
        <f t="shared" si="0"/>
        <v>1</v>
      </c>
    </row>
    <row r="11" spans="2:8" x14ac:dyDescent="0.35">
      <c r="B11" s="15" t="s">
        <v>34</v>
      </c>
      <c r="C11" s="20">
        <v>9</v>
      </c>
      <c r="D11" s="1">
        <v>11</v>
      </c>
      <c r="E11" s="1">
        <f t="shared" si="0"/>
        <v>2</v>
      </c>
    </row>
    <row r="12" spans="2:8" x14ac:dyDescent="0.35">
      <c r="B12" s="15" t="s">
        <v>35</v>
      </c>
      <c r="C12" s="20">
        <v>5</v>
      </c>
      <c r="D12" s="1">
        <v>5</v>
      </c>
      <c r="E12" s="1">
        <f t="shared" si="0"/>
        <v>0</v>
      </c>
    </row>
    <row r="13" spans="2:8" x14ac:dyDescent="0.35">
      <c r="B13" s="15" t="s">
        <v>36</v>
      </c>
      <c r="C13" s="20">
        <v>6</v>
      </c>
      <c r="D13" s="1">
        <v>8</v>
      </c>
      <c r="E13" s="1">
        <f t="shared" si="0"/>
        <v>2</v>
      </c>
    </row>
    <row r="14" spans="2:8" x14ac:dyDescent="0.35">
      <c r="B14" s="15" t="s">
        <v>57</v>
      </c>
      <c r="C14" s="20">
        <v>3</v>
      </c>
      <c r="D14" s="1">
        <v>3</v>
      </c>
      <c r="E14" s="1">
        <f t="shared" si="0"/>
        <v>0</v>
      </c>
    </row>
    <row r="15" spans="2:8" x14ac:dyDescent="0.35">
      <c r="B15" s="15" t="s">
        <v>58</v>
      </c>
      <c r="C15" s="20">
        <v>8</v>
      </c>
      <c r="D15" s="1">
        <v>8</v>
      </c>
      <c r="E15" s="1">
        <f t="shared" si="0"/>
        <v>0</v>
      </c>
    </row>
    <row r="16" spans="2:8" ht="15" thickBot="1" x14ac:dyDescent="0.4">
      <c r="B16" s="16" t="s">
        <v>59</v>
      </c>
      <c r="C16" s="21">
        <v>18</v>
      </c>
      <c r="D16" s="2">
        <v>21</v>
      </c>
      <c r="E16" s="2">
        <f t="shared" si="0"/>
        <v>3</v>
      </c>
    </row>
    <row r="18" spans="2:8" x14ac:dyDescent="0.35">
      <c r="B18" t="s">
        <v>60</v>
      </c>
    </row>
    <row r="19" spans="2:8" x14ac:dyDescent="0.35">
      <c r="B19" t="s">
        <v>61</v>
      </c>
    </row>
    <row r="26" spans="2:8" x14ac:dyDescent="0.35">
      <c r="H26" t="s">
        <v>60</v>
      </c>
    </row>
    <row r="27" spans="2:8" x14ac:dyDescent="0.35">
      <c r="H27" t="s">
        <v>61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868C0-40CA-4A42-924C-91B330B9DB04}">
  <dimension ref="B2:J24"/>
  <sheetViews>
    <sheetView topLeftCell="A4" workbookViewId="0">
      <selection activeCell="G10" sqref="G10"/>
    </sheetView>
  </sheetViews>
  <sheetFormatPr defaultRowHeight="14.5" x14ac:dyDescent="0.35"/>
  <cols>
    <col min="3" max="5" width="21.453125" style="10" customWidth="1"/>
  </cols>
  <sheetData>
    <row r="2" spans="2:10" x14ac:dyDescent="0.35">
      <c r="B2" t="s">
        <v>44</v>
      </c>
      <c r="J2" t="s">
        <v>45</v>
      </c>
    </row>
    <row r="3" spans="2:10" ht="15" thickBot="1" x14ac:dyDescent="0.4"/>
    <row r="4" spans="2:10" ht="70.25" customHeight="1" thickBot="1" x14ac:dyDescent="0.4">
      <c r="B4" s="17" t="s">
        <v>37</v>
      </c>
      <c r="C4" s="25" t="s">
        <v>42</v>
      </c>
      <c r="D4" s="25" t="s">
        <v>43</v>
      </c>
      <c r="E4" s="26" t="s">
        <v>41</v>
      </c>
    </row>
    <row r="5" spans="2:10" x14ac:dyDescent="0.35">
      <c r="B5" s="22" t="s">
        <v>52</v>
      </c>
      <c r="C5" s="20">
        <v>2</v>
      </c>
      <c r="D5" s="20">
        <v>2</v>
      </c>
      <c r="E5" s="1">
        <f>D5-C5</f>
        <v>0</v>
      </c>
    </row>
    <row r="6" spans="2:10" x14ac:dyDescent="0.35">
      <c r="B6" s="23" t="s">
        <v>53</v>
      </c>
      <c r="C6" s="20">
        <v>4</v>
      </c>
      <c r="D6" s="20">
        <v>6</v>
      </c>
      <c r="E6" s="1">
        <f t="shared" ref="E6:E16" si="0">D6-C6</f>
        <v>2</v>
      </c>
    </row>
    <row r="7" spans="2:10" x14ac:dyDescent="0.35">
      <c r="B7" s="23" t="s">
        <v>54</v>
      </c>
      <c r="C7" s="20">
        <v>2</v>
      </c>
      <c r="D7" s="20">
        <v>4</v>
      </c>
      <c r="E7" s="1">
        <f t="shared" si="0"/>
        <v>2</v>
      </c>
    </row>
    <row r="8" spans="2:10" x14ac:dyDescent="0.35">
      <c r="B8" s="23" t="s">
        <v>55</v>
      </c>
      <c r="C8" s="20">
        <v>1</v>
      </c>
      <c r="D8" s="20">
        <v>3</v>
      </c>
      <c r="E8" s="1">
        <f t="shared" si="0"/>
        <v>2</v>
      </c>
    </row>
    <row r="9" spans="2:10" x14ac:dyDescent="0.35">
      <c r="B9" s="23" t="s">
        <v>56</v>
      </c>
      <c r="C9" s="20">
        <v>6</v>
      </c>
      <c r="D9" s="20">
        <v>6</v>
      </c>
      <c r="E9" s="1">
        <f t="shared" si="0"/>
        <v>0</v>
      </c>
    </row>
    <row r="10" spans="2:10" x14ac:dyDescent="0.35">
      <c r="B10" s="23" t="s">
        <v>33</v>
      </c>
      <c r="C10" s="20">
        <v>5</v>
      </c>
      <c r="D10" s="20">
        <v>6</v>
      </c>
      <c r="E10" s="1">
        <f t="shared" si="0"/>
        <v>1</v>
      </c>
    </row>
    <row r="11" spans="2:10" x14ac:dyDescent="0.35">
      <c r="B11" s="23" t="s">
        <v>34</v>
      </c>
      <c r="C11" s="20">
        <v>4</v>
      </c>
      <c r="D11" s="20">
        <v>7</v>
      </c>
      <c r="E11" s="1">
        <f t="shared" si="0"/>
        <v>3</v>
      </c>
    </row>
    <row r="12" spans="2:10" x14ac:dyDescent="0.35">
      <c r="B12" s="23" t="s">
        <v>35</v>
      </c>
      <c r="C12" s="20">
        <v>2</v>
      </c>
      <c r="D12" s="20">
        <v>2</v>
      </c>
      <c r="E12" s="1">
        <f t="shared" si="0"/>
        <v>0</v>
      </c>
    </row>
    <row r="13" spans="2:10" x14ac:dyDescent="0.35">
      <c r="B13" s="23" t="s">
        <v>36</v>
      </c>
      <c r="C13" s="20">
        <v>3</v>
      </c>
      <c r="D13" s="20">
        <v>5</v>
      </c>
      <c r="E13" s="1">
        <f t="shared" si="0"/>
        <v>2</v>
      </c>
    </row>
    <row r="14" spans="2:10" x14ac:dyDescent="0.35">
      <c r="B14" s="23" t="s">
        <v>57</v>
      </c>
      <c r="C14" s="20">
        <v>1</v>
      </c>
      <c r="D14" s="20">
        <v>1</v>
      </c>
      <c r="E14" s="1">
        <f t="shared" si="0"/>
        <v>0</v>
      </c>
    </row>
    <row r="15" spans="2:10" x14ac:dyDescent="0.35">
      <c r="B15" s="23" t="s">
        <v>58</v>
      </c>
      <c r="C15" s="20">
        <v>4</v>
      </c>
      <c r="D15" s="20">
        <v>4</v>
      </c>
      <c r="E15" s="1">
        <f t="shared" si="0"/>
        <v>0</v>
      </c>
    </row>
    <row r="16" spans="2:10" ht="15" thickBot="1" x14ac:dyDescent="0.4">
      <c r="B16" s="24" t="s">
        <v>59</v>
      </c>
      <c r="C16" s="21">
        <v>13</v>
      </c>
      <c r="D16" s="21">
        <v>17</v>
      </c>
      <c r="E16" s="2">
        <f t="shared" si="0"/>
        <v>4</v>
      </c>
    </row>
    <row r="17" spans="2:10" x14ac:dyDescent="0.35">
      <c r="D17" s="10">
        <f>SUM(D5:D16)</f>
        <v>63</v>
      </c>
    </row>
    <row r="18" spans="2:10" x14ac:dyDescent="0.35">
      <c r="B18" t="s">
        <v>60</v>
      </c>
    </row>
    <row r="19" spans="2:10" x14ac:dyDescent="0.35">
      <c r="B19" t="s">
        <v>61</v>
      </c>
    </row>
    <row r="23" spans="2:10" x14ac:dyDescent="0.35">
      <c r="J23" t="s">
        <v>60</v>
      </c>
    </row>
    <row r="24" spans="2:10" x14ac:dyDescent="0.35">
      <c r="J24" t="s">
        <v>61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BA05F-3F65-4864-8814-BD2D144FE45A}">
  <dimension ref="B2:I26"/>
  <sheetViews>
    <sheetView workbookViewId="0">
      <selection activeCell="B11" sqref="B11:B12"/>
    </sheetView>
  </sheetViews>
  <sheetFormatPr defaultRowHeight="14.5" x14ac:dyDescent="0.35"/>
  <cols>
    <col min="3" max="3" width="12.81640625" bestFit="1" customWidth="1"/>
    <col min="4" max="4" width="19.08984375" customWidth="1"/>
    <col min="5" max="5" width="10.54296875" customWidth="1"/>
  </cols>
  <sheetData>
    <row r="2" spans="2:9" x14ac:dyDescent="0.35">
      <c r="B2" t="s">
        <v>49</v>
      </c>
    </row>
    <row r="3" spans="2:9" ht="15" thickBot="1" x14ac:dyDescent="0.4"/>
    <row r="4" spans="2:9" ht="44" thickBot="1" x14ac:dyDescent="0.4">
      <c r="B4" s="3" t="s">
        <v>37</v>
      </c>
      <c r="C4" s="27" t="s">
        <v>38</v>
      </c>
      <c r="D4" s="27" t="s">
        <v>46</v>
      </c>
      <c r="E4" s="26" t="s">
        <v>41</v>
      </c>
      <c r="I4" t="s">
        <v>50</v>
      </c>
    </row>
    <row r="5" spans="2:9" x14ac:dyDescent="0.35">
      <c r="B5" s="15" t="s">
        <v>53</v>
      </c>
      <c r="C5" s="10">
        <v>2</v>
      </c>
      <c r="D5" s="10">
        <v>3</v>
      </c>
      <c r="E5" s="1">
        <f>D5-C5</f>
        <v>1</v>
      </c>
    </row>
    <row r="6" spans="2:9" x14ac:dyDescent="0.35">
      <c r="B6" s="15" t="s">
        <v>54</v>
      </c>
      <c r="C6" s="10"/>
      <c r="D6" s="10">
        <v>2</v>
      </c>
      <c r="E6" s="1">
        <f t="shared" ref="E6:E9" si="0">D6-C6</f>
        <v>2</v>
      </c>
    </row>
    <row r="7" spans="2:9" x14ac:dyDescent="0.35">
      <c r="B7" s="15" t="s">
        <v>55</v>
      </c>
      <c r="C7" s="10"/>
      <c r="D7" s="10">
        <v>1</v>
      </c>
      <c r="E7" s="1">
        <f t="shared" si="0"/>
        <v>1</v>
      </c>
    </row>
    <row r="8" spans="2:9" x14ac:dyDescent="0.35">
      <c r="B8" s="15" t="s">
        <v>34</v>
      </c>
      <c r="C8" s="10"/>
      <c r="D8" s="10">
        <v>1</v>
      </c>
      <c r="E8" s="1">
        <f t="shared" si="0"/>
        <v>1</v>
      </c>
    </row>
    <row r="9" spans="2:9" ht="15" thickBot="1" x14ac:dyDescent="0.4">
      <c r="B9" s="16" t="s">
        <v>59</v>
      </c>
      <c r="C9" s="18">
        <v>1</v>
      </c>
      <c r="D9" s="18">
        <v>2</v>
      </c>
      <c r="E9" s="2">
        <f t="shared" si="0"/>
        <v>1</v>
      </c>
    </row>
    <row r="11" spans="2:9" x14ac:dyDescent="0.35">
      <c r="B11" t="s">
        <v>60</v>
      </c>
    </row>
    <row r="12" spans="2:9" x14ac:dyDescent="0.35">
      <c r="B12" t="s">
        <v>61</v>
      </c>
    </row>
    <row r="25" spans="9:9" x14ac:dyDescent="0.35">
      <c r="I25" t="s">
        <v>60</v>
      </c>
    </row>
    <row r="26" spans="9:9" x14ac:dyDescent="0.35">
      <c r="I26" t="s">
        <v>61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B5D9-5A82-4685-95CB-D8D6D84C1521}">
  <dimension ref="B2:X57"/>
  <sheetViews>
    <sheetView topLeftCell="F8" workbookViewId="0">
      <selection activeCell="F5" sqref="F5"/>
    </sheetView>
  </sheetViews>
  <sheetFormatPr defaultRowHeight="14.5" x14ac:dyDescent="0.35"/>
  <cols>
    <col min="2" max="2" width="47.90625" bestFit="1" customWidth="1"/>
    <col min="3" max="3" width="20.453125" style="10" bestFit="1" customWidth="1"/>
    <col min="4" max="4" width="17.54296875" style="10" bestFit="1" customWidth="1"/>
    <col min="5" max="5" width="23.6328125" bestFit="1" customWidth="1"/>
    <col min="6" max="6" width="13.54296875" bestFit="1" customWidth="1"/>
  </cols>
  <sheetData>
    <row r="2" spans="2:9" x14ac:dyDescent="0.35">
      <c r="B2" t="s">
        <v>142</v>
      </c>
      <c r="I2" t="s">
        <v>143</v>
      </c>
    </row>
    <row r="3" spans="2:9" ht="15" thickBot="1" x14ac:dyDescent="0.4"/>
    <row r="4" spans="2:9" ht="15" thickBot="1" x14ac:dyDescent="0.4">
      <c r="B4" s="51"/>
      <c r="C4" s="63" t="s">
        <v>63</v>
      </c>
      <c r="D4" s="64" t="s">
        <v>64</v>
      </c>
      <c r="E4" s="63" t="s">
        <v>72</v>
      </c>
      <c r="F4" s="64" t="s">
        <v>73</v>
      </c>
    </row>
    <row r="5" spans="2:9" x14ac:dyDescent="0.35">
      <c r="B5" s="52" t="s">
        <v>65</v>
      </c>
      <c r="C5" s="33">
        <v>768134</v>
      </c>
      <c r="D5" s="30">
        <v>579576</v>
      </c>
      <c r="E5" s="37">
        <f>D5-C5</f>
        <v>-188558</v>
      </c>
      <c r="F5" s="32">
        <f>E5/C5</f>
        <v>-0.24547539882364275</v>
      </c>
    </row>
    <row r="6" spans="2:9" x14ac:dyDescent="0.35">
      <c r="B6" s="52" t="s">
        <v>66</v>
      </c>
      <c r="C6" s="33">
        <v>731671</v>
      </c>
      <c r="D6" s="30">
        <v>535415</v>
      </c>
      <c r="E6" s="37">
        <f t="shared" ref="E6:E12" si="0">D6-C6</f>
        <v>-196256</v>
      </c>
      <c r="F6" s="32">
        <f t="shared" ref="F6:F12" si="1">E6/C6</f>
        <v>-0.26822984647471337</v>
      </c>
      <c r="H6" s="40" t="s">
        <v>74</v>
      </c>
    </row>
    <row r="7" spans="2:9" x14ac:dyDescent="0.35">
      <c r="B7" s="52" t="s">
        <v>4</v>
      </c>
      <c r="C7" s="33">
        <v>35475</v>
      </c>
      <c r="D7" s="30">
        <v>86284</v>
      </c>
      <c r="E7" s="37">
        <f t="shared" si="0"/>
        <v>50809</v>
      </c>
      <c r="F7" s="32">
        <f t="shared" si="1"/>
        <v>1.4322480620155038</v>
      </c>
    </row>
    <row r="8" spans="2:9" x14ac:dyDescent="0.35">
      <c r="B8" s="52" t="s">
        <v>67</v>
      </c>
      <c r="C8" s="33">
        <v>10217</v>
      </c>
      <c r="D8" s="30">
        <v>10804</v>
      </c>
      <c r="E8" s="37">
        <f t="shared" si="0"/>
        <v>587</v>
      </c>
      <c r="F8" s="32">
        <f t="shared" si="1"/>
        <v>5.7453264167563863E-2</v>
      </c>
    </row>
    <row r="9" spans="2:9" x14ac:dyDescent="0.35">
      <c r="B9" s="52" t="s">
        <v>68</v>
      </c>
      <c r="C9" s="33">
        <v>1946</v>
      </c>
      <c r="D9" s="30">
        <v>7614</v>
      </c>
      <c r="E9" s="37">
        <f t="shared" si="0"/>
        <v>5668</v>
      </c>
      <c r="F9" s="32">
        <f t="shared" si="1"/>
        <v>2.9126413155190134</v>
      </c>
    </row>
    <row r="10" spans="2:9" x14ac:dyDescent="0.35">
      <c r="B10" s="52" t="s">
        <v>69</v>
      </c>
      <c r="C10" s="33">
        <v>8239</v>
      </c>
      <c r="D10" s="30">
        <v>4227</v>
      </c>
      <c r="E10" s="37">
        <f t="shared" si="0"/>
        <v>-4012</v>
      </c>
      <c r="F10" s="32">
        <f t="shared" si="1"/>
        <v>-0.48695230003641221</v>
      </c>
    </row>
    <row r="11" spans="2:9" x14ac:dyDescent="0.35">
      <c r="B11" s="52" t="s">
        <v>70</v>
      </c>
      <c r="C11" s="33">
        <v>3767</v>
      </c>
      <c r="D11" s="30">
        <v>966</v>
      </c>
      <c r="E11" s="37">
        <f t="shared" si="0"/>
        <v>-2801</v>
      </c>
      <c r="F11" s="32">
        <f t="shared" si="1"/>
        <v>-0.74356251659145212</v>
      </c>
    </row>
    <row r="12" spans="2:9" ht="15" thickBot="1" x14ac:dyDescent="0.4">
      <c r="B12" s="53" t="s">
        <v>71</v>
      </c>
      <c r="C12" s="35">
        <v>20614</v>
      </c>
      <c r="D12" s="31">
        <v>119389</v>
      </c>
      <c r="E12" s="38">
        <f t="shared" si="0"/>
        <v>98775</v>
      </c>
      <c r="F12" s="39">
        <f t="shared" si="1"/>
        <v>4.7916464538663046</v>
      </c>
    </row>
    <row r="13" spans="2:9" ht="15" thickBot="1" x14ac:dyDescent="0.4">
      <c r="B13" s="89" t="s">
        <v>127</v>
      </c>
      <c r="C13" s="86">
        <f>SUM(C5:C12)</f>
        <v>1580063</v>
      </c>
      <c r="D13" s="86">
        <f>SUM(D5:D12)</f>
        <v>1344275</v>
      </c>
      <c r="E13" s="87"/>
      <c r="F13" s="88"/>
    </row>
    <row r="15" spans="2:9" x14ac:dyDescent="0.35">
      <c r="B15" t="s">
        <v>60</v>
      </c>
      <c r="C15" s="85"/>
    </row>
    <row r="16" spans="2:9" x14ac:dyDescent="0.35">
      <c r="B16" t="s">
        <v>61</v>
      </c>
      <c r="C16" s="41"/>
      <c r="D16" s="36"/>
    </row>
    <row r="17" spans="2:9" x14ac:dyDescent="0.35">
      <c r="C17" s="41"/>
      <c r="E17" s="46"/>
    </row>
    <row r="21" spans="2:9" x14ac:dyDescent="0.35">
      <c r="C21" s="33"/>
    </row>
    <row r="28" spans="2:9" x14ac:dyDescent="0.35">
      <c r="B28" t="s">
        <v>144</v>
      </c>
      <c r="I28" t="s">
        <v>145</v>
      </c>
    </row>
    <row r="29" spans="2:9" ht="15" thickBot="1" x14ac:dyDescent="0.4"/>
    <row r="30" spans="2:9" ht="15" thickBot="1" x14ac:dyDescent="0.4">
      <c r="B30" s="51"/>
      <c r="C30" s="65" t="s">
        <v>76</v>
      </c>
      <c r="D30" s="65" t="s">
        <v>77</v>
      </c>
      <c r="E30" s="64" t="s">
        <v>75</v>
      </c>
    </row>
    <row r="31" spans="2:9" x14ac:dyDescent="0.35">
      <c r="B31" s="52" t="s">
        <v>65</v>
      </c>
      <c r="C31" s="42">
        <f t="shared" ref="C31:C38" si="2">C5/$C$13</f>
        <v>0.48614137537553881</v>
      </c>
      <c r="D31" s="42">
        <f t="shared" ref="D31:D38" si="3">D5/$D$13</f>
        <v>0.43114392516412192</v>
      </c>
      <c r="E31" s="44">
        <v>-5.5596918512234144</v>
      </c>
    </row>
    <row r="32" spans="2:9" x14ac:dyDescent="0.35">
      <c r="B32" s="52" t="s">
        <v>66</v>
      </c>
      <c r="C32" s="42">
        <f t="shared" si="2"/>
        <v>0.46306444743026071</v>
      </c>
      <c r="D32" s="42">
        <f t="shared" si="3"/>
        <v>0.39829276003793868</v>
      </c>
      <c r="E32" s="44">
        <v>-6.410958402146882</v>
      </c>
    </row>
    <row r="33" spans="2:5" x14ac:dyDescent="0.35">
      <c r="B33" s="52" t="s">
        <v>4</v>
      </c>
      <c r="C33" s="42">
        <f t="shared" si="2"/>
        <v>2.2451636422092032E-2</v>
      </c>
      <c r="D33" s="42">
        <f t="shared" si="3"/>
        <v>6.418627141023972E-2</v>
      </c>
      <c r="E33" s="44">
        <v>4.1706949534865467</v>
      </c>
    </row>
    <row r="34" spans="2:5" x14ac:dyDescent="0.35">
      <c r="B34" s="52" t="s">
        <v>67</v>
      </c>
      <c r="C34" s="42">
        <f t="shared" si="2"/>
        <v>6.4661978667939187E-3</v>
      </c>
      <c r="D34" s="42">
        <f t="shared" si="3"/>
        <v>8.037045991333619E-3</v>
      </c>
      <c r="E34" s="44">
        <v>0.15628745579101144</v>
      </c>
    </row>
    <row r="35" spans="2:5" x14ac:dyDescent="0.35">
      <c r="B35" s="52" t="s">
        <v>68</v>
      </c>
      <c r="C35" s="42">
        <f t="shared" si="2"/>
        <v>1.231596461660073E-3</v>
      </c>
      <c r="D35" s="42">
        <f t="shared" si="3"/>
        <v>5.6640196388387789E-3</v>
      </c>
      <c r="E35" s="44">
        <v>0.44309044769084532</v>
      </c>
    </row>
    <row r="36" spans="2:5" x14ac:dyDescent="0.35">
      <c r="B36" s="52" t="s">
        <v>69</v>
      </c>
      <c r="C36" s="42">
        <f t="shared" si="2"/>
        <v>5.2143490481075753E-3</v>
      </c>
      <c r="D36" s="42">
        <f t="shared" si="3"/>
        <v>3.1444458909077383E-3</v>
      </c>
      <c r="E36" s="44">
        <v>-0.20763330500706556</v>
      </c>
    </row>
    <row r="37" spans="2:5" x14ac:dyDescent="0.35">
      <c r="B37" s="52" t="s">
        <v>70</v>
      </c>
      <c r="C37" s="42">
        <f t="shared" si="2"/>
        <v>2.3840821536862769E-3</v>
      </c>
      <c r="D37" s="42">
        <f t="shared" si="3"/>
        <v>7.1860296442320215E-4</v>
      </c>
      <c r="E37" s="44">
        <v>-0.16684190371140728</v>
      </c>
    </row>
    <row r="38" spans="2:5" ht="15" thickBot="1" x14ac:dyDescent="0.4">
      <c r="B38" s="53" t="s">
        <v>71</v>
      </c>
      <c r="C38" s="43">
        <f t="shared" si="2"/>
        <v>1.3046315241860609E-2</v>
      </c>
      <c r="D38" s="43">
        <f t="shared" si="3"/>
        <v>8.8812928902196345E-2</v>
      </c>
      <c r="E38" s="45">
        <v>7.5750526051203675</v>
      </c>
    </row>
    <row r="40" spans="2:5" x14ac:dyDescent="0.35">
      <c r="B40" t="s">
        <v>60</v>
      </c>
    </row>
    <row r="41" spans="2:5" x14ac:dyDescent="0.35">
      <c r="B41" t="s">
        <v>61</v>
      </c>
    </row>
    <row r="56" spans="9:24" x14ac:dyDescent="0.35">
      <c r="I56" t="s">
        <v>60</v>
      </c>
    </row>
    <row r="57" spans="9:24" x14ac:dyDescent="0.35">
      <c r="I57" t="s">
        <v>61</v>
      </c>
      <c r="X57" t="s">
        <v>78</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FF091-04F2-4188-9792-7C8034C380A0}">
  <dimension ref="B1:AG102"/>
  <sheetViews>
    <sheetView topLeftCell="C18" workbookViewId="0">
      <selection activeCell="F28" sqref="F28"/>
    </sheetView>
  </sheetViews>
  <sheetFormatPr defaultRowHeight="14.5" x14ac:dyDescent="0.35"/>
  <cols>
    <col min="2" max="2" width="62" bestFit="1" customWidth="1"/>
    <col min="3" max="3" width="10.08984375" style="10" customWidth="1"/>
    <col min="4" max="4" width="11.36328125" style="10" bestFit="1" customWidth="1"/>
    <col min="5" max="6" width="18.36328125" style="10" bestFit="1" customWidth="1"/>
  </cols>
  <sheetData>
    <row r="1" spans="2:8" x14ac:dyDescent="0.35">
      <c r="E1" s="40" t="s">
        <v>109</v>
      </c>
    </row>
    <row r="2" spans="2:8" x14ac:dyDescent="0.35">
      <c r="B2" t="s">
        <v>146</v>
      </c>
      <c r="H2" t="s">
        <v>147</v>
      </c>
    </row>
    <row r="3" spans="2:8" ht="15" thickBot="1" x14ac:dyDescent="0.4"/>
    <row r="4" spans="2:8" ht="15" thickBot="1" x14ac:dyDescent="0.4">
      <c r="B4" s="51"/>
      <c r="C4" s="65" t="s">
        <v>79</v>
      </c>
      <c r="D4" s="65" t="s">
        <v>63</v>
      </c>
      <c r="E4" s="64" t="s">
        <v>64</v>
      </c>
    </row>
    <row r="5" spans="2:8" x14ac:dyDescent="0.35">
      <c r="B5" s="52" t="s">
        <v>65</v>
      </c>
      <c r="C5" s="33">
        <v>764750</v>
      </c>
      <c r="D5" s="33">
        <v>768134</v>
      </c>
      <c r="E5" s="30">
        <v>579576</v>
      </c>
    </row>
    <row r="6" spans="2:8" x14ac:dyDescent="0.35">
      <c r="B6" s="52" t="s">
        <v>81</v>
      </c>
      <c r="C6" s="33">
        <v>769175</v>
      </c>
      <c r="D6" s="33">
        <v>731671</v>
      </c>
      <c r="E6" s="30">
        <v>535415</v>
      </c>
    </row>
    <row r="7" spans="2:8" x14ac:dyDescent="0.35">
      <c r="B7" s="52" t="s">
        <v>4</v>
      </c>
      <c r="C7" s="33">
        <v>14993</v>
      </c>
      <c r="D7" s="33">
        <v>35475</v>
      </c>
      <c r="E7" s="30">
        <v>86284</v>
      </c>
    </row>
    <row r="8" spans="2:8" x14ac:dyDescent="0.35">
      <c r="B8" s="52" t="s">
        <v>67</v>
      </c>
      <c r="C8" s="33" t="s">
        <v>80</v>
      </c>
      <c r="D8" s="33">
        <v>10217</v>
      </c>
      <c r="E8" s="30">
        <v>10804</v>
      </c>
    </row>
    <row r="9" spans="2:8" x14ac:dyDescent="0.35">
      <c r="B9" s="52" t="s">
        <v>69</v>
      </c>
      <c r="C9" s="33" t="s">
        <v>80</v>
      </c>
      <c r="D9" s="33">
        <v>8239</v>
      </c>
      <c r="E9" s="30">
        <v>4227</v>
      </c>
    </row>
    <row r="10" spans="2:8" x14ac:dyDescent="0.35">
      <c r="B10" s="52" t="s">
        <v>174</v>
      </c>
      <c r="C10" s="33" t="s">
        <v>80</v>
      </c>
      <c r="D10" s="33">
        <v>3767</v>
      </c>
      <c r="E10" s="30">
        <v>966</v>
      </c>
    </row>
    <row r="11" spans="2:8" ht="15" thickBot="1" x14ac:dyDescent="0.4">
      <c r="B11" s="53" t="s">
        <v>71</v>
      </c>
      <c r="C11" s="35">
        <v>33232</v>
      </c>
      <c r="D11" s="35">
        <v>20614</v>
      </c>
      <c r="E11" s="31">
        <v>127003</v>
      </c>
    </row>
    <row r="12" spans="2:8" ht="15" thickBot="1" x14ac:dyDescent="0.4"/>
    <row r="13" spans="2:8" ht="15" thickBot="1" x14ac:dyDescent="0.4">
      <c r="B13" s="51" t="s">
        <v>110</v>
      </c>
      <c r="C13" s="66">
        <f>SUM(C5:C11)</f>
        <v>1582150</v>
      </c>
      <c r="D13" s="66">
        <f>SUM(D5:D11)</f>
        <v>1578117</v>
      </c>
      <c r="E13" s="67">
        <f>SUM(E5:E11)</f>
        <v>1344275</v>
      </c>
    </row>
    <row r="15" spans="2:8" x14ac:dyDescent="0.35">
      <c r="B15" s="40" t="s">
        <v>175</v>
      </c>
    </row>
    <row r="17" spans="2:26" x14ac:dyDescent="0.35">
      <c r="B17" t="s">
        <v>60</v>
      </c>
    </row>
    <row r="18" spans="2:26" x14ac:dyDescent="0.35">
      <c r="B18" t="s">
        <v>154</v>
      </c>
    </row>
    <row r="26" spans="2:26" x14ac:dyDescent="0.35">
      <c r="B26" t="s">
        <v>117</v>
      </c>
      <c r="Z26" t="s">
        <v>176</v>
      </c>
    </row>
    <row r="27" spans="2:26" ht="15" thickBot="1" x14ac:dyDescent="0.4">
      <c r="H27" t="s">
        <v>177</v>
      </c>
      <c r="Q27" t="s">
        <v>178</v>
      </c>
    </row>
    <row r="28" spans="2:26" ht="15" thickBot="1" x14ac:dyDescent="0.4">
      <c r="B28" s="51"/>
      <c r="C28" s="65" t="s">
        <v>104</v>
      </c>
      <c r="D28" s="65" t="s">
        <v>105</v>
      </c>
      <c r="E28" s="65" t="s">
        <v>108</v>
      </c>
      <c r="F28" s="64" t="s">
        <v>106</v>
      </c>
    </row>
    <row r="29" spans="2:26" x14ac:dyDescent="0.35">
      <c r="B29" s="68" t="s">
        <v>113</v>
      </c>
      <c r="C29" s="10">
        <v>713407</v>
      </c>
      <c r="D29" s="10">
        <v>65</v>
      </c>
      <c r="E29" s="72">
        <v>0.41360000000000002</v>
      </c>
      <c r="F29" s="73">
        <f>C29/D29</f>
        <v>10975.492307692308</v>
      </c>
    </row>
    <row r="30" spans="2:26" x14ac:dyDescent="0.35">
      <c r="B30" s="68" t="s">
        <v>114</v>
      </c>
      <c r="C30" s="33">
        <v>764750</v>
      </c>
      <c r="D30" s="10">
        <v>74</v>
      </c>
      <c r="E30" s="42">
        <v>0.48336124893341337</v>
      </c>
      <c r="F30" s="73">
        <f>C30/D30</f>
        <v>10334.45945945946</v>
      </c>
    </row>
    <row r="31" spans="2:26" x14ac:dyDescent="0.35">
      <c r="B31" s="68" t="s">
        <v>115</v>
      </c>
      <c r="C31" s="33">
        <v>768134</v>
      </c>
      <c r="D31" s="10">
        <v>74</v>
      </c>
      <c r="E31" s="42">
        <v>0.48674084367635606</v>
      </c>
      <c r="F31" s="73">
        <f t="shared" ref="F31:F32" si="0">C31/D31</f>
        <v>10380.18918918919</v>
      </c>
    </row>
    <row r="32" spans="2:26" ht="15" thickBot="1" x14ac:dyDescent="0.4">
      <c r="B32" s="69" t="s">
        <v>116</v>
      </c>
      <c r="C32" s="35">
        <v>579576</v>
      </c>
      <c r="D32" s="18">
        <v>84</v>
      </c>
      <c r="E32" s="43">
        <v>0.43114392516412192</v>
      </c>
      <c r="F32" s="74">
        <f t="shared" si="0"/>
        <v>6899.7142857142853</v>
      </c>
    </row>
    <row r="33" spans="2:26" x14ac:dyDescent="0.35">
      <c r="C33" s="33"/>
      <c r="D33" s="33"/>
      <c r="E33" s="33"/>
    </row>
    <row r="34" spans="2:26" x14ac:dyDescent="0.35">
      <c r="B34" t="s">
        <v>60</v>
      </c>
    </row>
    <row r="35" spans="2:26" x14ac:dyDescent="0.35">
      <c r="B35" t="s">
        <v>155</v>
      </c>
    </row>
    <row r="36" spans="2:26" x14ac:dyDescent="0.35">
      <c r="C36" s="33"/>
    </row>
    <row r="37" spans="2:26" ht="15" thickBot="1" x14ac:dyDescent="0.4">
      <c r="B37" s="98" t="s">
        <v>164</v>
      </c>
    </row>
    <row r="38" spans="2:26" ht="15" thickBot="1" x14ac:dyDescent="0.4">
      <c r="B38" s="51"/>
      <c r="C38" s="65" t="s">
        <v>165</v>
      </c>
      <c r="D38" s="65" t="s">
        <v>160</v>
      </c>
      <c r="E38" s="65" t="s">
        <v>161</v>
      </c>
      <c r="F38" s="64" t="s">
        <v>162</v>
      </c>
    </row>
    <row r="39" spans="2:26" x14ac:dyDescent="0.35">
      <c r="B39" s="68" t="s">
        <v>115</v>
      </c>
      <c r="C39" s="33">
        <v>768134</v>
      </c>
      <c r="D39" s="10">
        <v>74</v>
      </c>
      <c r="E39" s="42">
        <v>0.48674084367635606</v>
      </c>
      <c r="F39" s="73">
        <f t="shared" ref="F39:F40" si="1">C39/D39</f>
        <v>10380.18918918919</v>
      </c>
    </row>
    <row r="40" spans="2:26" ht="15" thickBot="1" x14ac:dyDescent="0.4">
      <c r="B40" s="69" t="s">
        <v>116</v>
      </c>
      <c r="C40" s="35">
        <v>579576</v>
      </c>
      <c r="D40" s="18">
        <v>84</v>
      </c>
      <c r="E40" s="43">
        <v>0.43114392516412198</v>
      </c>
      <c r="F40" s="74">
        <f t="shared" si="1"/>
        <v>6899.7142857142853</v>
      </c>
      <c r="R40" s="97" t="s">
        <v>159</v>
      </c>
    </row>
    <row r="41" spans="2:26" x14ac:dyDescent="0.35">
      <c r="B41" t="s">
        <v>163</v>
      </c>
      <c r="C41" s="33">
        <f>C40-C39</f>
        <v>-188558</v>
      </c>
      <c r="D41" s="10">
        <f>D40-D39</f>
        <v>10</v>
      </c>
    </row>
    <row r="43" spans="2:26" x14ac:dyDescent="0.35">
      <c r="B43" t="s">
        <v>118</v>
      </c>
    </row>
    <row r="44" spans="2:26" ht="15" thickBot="1" x14ac:dyDescent="0.4"/>
    <row r="45" spans="2:26" ht="15" thickBot="1" x14ac:dyDescent="0.4">
      <c r="B45" s="51"/>
      <c r="C45" s="65" t="s">
        <v>104</v>
      </c>
      <c r="D45" s="65" t="s">
        <v>105</v>
      </c>
      <c r="E45" s="65" t="s">
        <v>106</v>
      </c>
      <c r="F45" s="64" t="s">
        <v>108</v>
      </c>
      <c r="H45" t="s">
        <v>166</v>
      </c>
      <c r="Q45" t="s">
        <v>167</v>
      </c>
      <c r="Z45" t="s">
        <v>168</v>
      </c>
    </row>
    <row r="46" spans="2:26" x14ac:dyDescent="0.35">
      <c r="B46" s="52" t="s">
        <v>112</v>
      </c>
      <c r="C46" s="33">
        <v>528373</v>
      </c>
      <c r="D46" s="10">
        <v>50</v>
      </c>
      <c r="E46" s="33">
        <f>C46/D46</f>
        <v>10567.46</v>
      </c>
      <c r="F46" s="70">
        <v>0.30630000000000002</v>
      </c>
    </row>
    <row r="47" spans="2:26" x14ac:dyDescent="0.35">
      <c r="B47" s="52" t="s">
        <v>169</v>
      </c>
      <c r="C47" s="33">
        <v>456481</v>
      </c>
      <c r="D47" s="10">
        <v>43</v>
      </c>
      <c r="E47" s="33">
        <f t="shared" ref="E47:E49" si="2">C47/D47</f>
        <v>10615.837209302326</v>
      </c>
      <c r="F47" s="70">
        <v>0.28849999999999998</v>
      </c>
    </row>
    <row r="48" spans="2:26" x14ac:dyDescent="0.35">
      <c r="B48" s="52" t="s">
        <v>170</v>
      </c>
      <c r="C48" s="33">
        <v>622187</v>
      </c>
      <c r="D48" s="10">
        <v>59</v>
      </c>
      <c r="E48" s="33">
        <f t="shared" si="2"/>
        <v>10545.542372881357</v>
      </c>
      <c r="F48" s="70">
        <v>0.39429999999999998</v>
      </c>
    </row>
    <row r="49" spans="2:8" ht="15" thickBot="1" x14ac:dyDescent="0.4">
      <c r="B49" s="53" t="s">
        <v>107</v>
      </c>
      <c r="C49" s="35">
        <v>247829</v>
      </c>
      <c r="D49" s="18">
        <v>34</v>
      </c>
      <c r="E49" s="35">
        <f t="shared" si="2"/>
        <v>7289.088235294118</v>
      </c>
      <c r="F49" s="71">
        <v>0.18435885514496661</v>
      </c>
    </row>
    <row r="51" spans="2:8" x14ac:dyDescent="0.35">
      <c r="B51" t="s">
        <v>60</v>
      </c>
    </row>
    <row r="52" spans="2:8" x14ac:dyDescent="0.35">
      <c r="B52" t="s">
        <v>155</v>
      </c>
    </row>
    <row r="63" spans="2:8" x14ac:dyDescent="0.35">
      <c r="H63" t="s">
        <v>60</v>
      </c>
    </row>
    <row r="64" spans="2:8" x14ac:dyDescent="0.35">
      <c r="H64" t="s">
        <v>155</v>
      </c>
    </row>
    <row r="66" spans="2:26" x14ac:dyDescent="0.35">
      <c r="B66" t="s">
        <v>148</v>
      </c>
    </row>
    <row r="67" spans="2:26" ht="15" thickBot="1" x14ac:dyDescent="0.4"/>
    <row r="68" spans="2:26" ht="15" thickBot="1" x14ac:dyDescent="0.4">
      <c r="B68" s="51"/>
      <c r="C68" s="65" t="s">
        <v>104</v>
      </c>
      <c r="D68" s="65" t="s">
        <v>105</v>
      </c>
      <c r="E68" s="65" t="s">
        <v>106</v>
      </c>
      <c r="F68" s="64" t="s">
        <v>108</v>
      </c>
      <c r="H68" t="s">
        <v>171</v>
      </c>
      <c r="Q68" t="s">
        <v>172</v>
      </c>
      <c r="Z68" t="s">
        <v>173</v>
      </c>
    </row>
    <row r="69" spans="2:26" x14ac:dyDescent="0.35">
      <c r="B69" s="52" t="s">
        <v>112</v>
      </c>
      <c r="C69" s="33">
        <v>528373</v>
      </c>
      <c r="D69" s="10">
        <v>50</v>
      </c>
      <c r="E69" s="33">
        <f>C69/D69</f>
        <v>10567.46</v>
      </c>
      <c r="F69" s="70">
        <v>0.30630000000000002</v>
      </c>
    </row>
    <row r="70" spans="2:26" x14ac:dyDescent="0.35">
      <c r="B70" s="52" t="s">
        <v>169</v>
      </c>
      <c r="C70" s="33">
        <v>456481</v>
      </c>
      <c r="D70" s="10">
        <v>43</v>
      </c>
      <c r="E70" s="33">
        <f t="shared" ref="E70" si="3">C70/D70</f>
        <v>10615.837209302326</v>
      </c>
      <c r="F70" s="70">
        <v>0.28849999999999998</v>
      </c>
    </row>
    <row r="71" spans="2:26" x14ac:dyDescent="0.35">
      <c r="B71" s="52" t="s">
        <v>170</v>
      </c>
      <c r="C71" s="33">
        <v>622187</v>
      </c>
      <c r="D71" s="10">
        <v>59</v>
      </c>
      <c r="E71" s="33">
        <f>C71/D71</f>
        <v>10545.542372881357</v>
      </c>
      <c r="F71" s="70">
        <v>0.39429999999999998</v>
      </c>
    </row>
    <row r="72" spans="2:26" ht="15" thickBot="1" x14ac:dyDescent="0.4">
      <c r="B72" s="53" t="s">
        <v>111</v>
      </c>
      <c r="C72" s="35">
        <v>103690</v>
      </c>
      <c r="D72" s="18">
        <v>11</v>
      </c>
      <c r="E72" s="35">
        <f>C72/D72</f>
        <v>9426.363636363636</v>
      </c>
      <c r="F72" s="71">
        <v>7.7134514887206865E-2</v>
      </c>
    </row>
    <row r="74" spans="2:26" x14ac:dyDescent="0.35">
      <c r="B74" t="s">
        <v>60</v>
      </c>
    </row>
    <row r="75" spans="2:26" x14ac:dyDescent="0.35">
      <c r="B75" t="s">
        <v>155</v>
      </c>
    </row>
    <row r="86" spans="8:33" x14ac:dyDescent="0.35">
      <c r="AG86" t="s">
        <v>78</v>
      </c>
    </row>
    <row r="87" spans="8:33" x14ac:dyDescent="0.35">
      <c r="H87" t="s">
        <v>60</v>
      </c>
    </row>
    <row r="88" spans="8:33" x14ac:dyDescent="0.35">
      <c r="H88" t="s">
        <v>155</v>
      </c>
    </row>
    <row r="102" spans="29:29" x14ac:dyDescent="0.35">
      <c r="AC102" t="s">
        <v>78</v>
      </c>
    </row>
  </sheetData>
  <hyperlinks>
    <hyperlink ref="R40" r:id="rId1" xr:uid="{D3346920-D737-4CC6-A8B4-20351545E38E}"/>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6434-E62A-41F6-8B7F-E9E7D26E1170}">
  <dimension ref="B2:G74"/>
  <sheetViews>
    <sheetView topLeftCell="B46" workbookViewId="0">
      <selection activeCell="G73" sqref="G73:G74"/>
    </sheetView>
  </sheetViews>
  <sheetFormatPr defaultRowHeight="14.5" x14ac:dyDescent="0.35"/>
  <cols>
    <col min="2" max="2" width="33.90625" bestFit="1" customWidth="1"/>
    <col min="3" max="3" width="23.36328125" style="7" bestFit="1" customWidth="1"/>
    <col min="4" max="4" width="19.90625" style="7" bestFit="1" customWidth="1"/>
    <col min="5" max="5" width="21.08984375" style="7" bestFit="1" customWidth="1"/>
  </cols>
  <sheetData>
    <row r="2" spans="2:7" x14ac:dyDescent="0.35">
      <c r="B2" t="s">
        <v>98</v>
      </c>
      <c r="G2" t="s">
        <v>99</v>
      </c>
    </row>
    <row r="3" spans="2:7" ht="15" thickBot="1" x14ac:dyDescent="0.4"/>
    <row r="4" spans="2:7" ht="15" thickBot="1" x14ac:dyDescent="0.4">
      <c r="B4" s="54"/>
      <c r="C4" s="55" t="s">
        <v>88</v>
      </c>
      <c r="D4" s="55" t="s">
        <v>89</v>
      </c>
      <c r="E4" s="56" t="s">
        <v>41</v>
      </c>
    </row>
    <row r="5" spans="2:7" x14ac:dyDescent="0.35">
      <c r="B5" s="57" t="s">
        <v>1</v>
      </c>
      <c r="C5" s="34">
        <v>68</v>
      </c>
      <c r="D5" s="34">
        <v>84</v>
      </c>
      <c r="E5" s="13">
        <v>16</v>
      </c>
    </row>
    <row r="6" spans="2:7" x14ac:dyDescent="0.35">
      <c r="B6" s="58" t="s">
        <v>2</v>
      </c>
      <c r="C6" s="10">
        <v>29</v>
      </c>
      <c r="D6" s="10">
        <v>34</v>
      </c>
      <c r="E6" s="1">
        <v>5</v>
      </c>
    </row>
    <row r="7" spans="2:7" x14ac:dyDescent="0.35">
      <c r="B7" s="58" t="s">
        <v>3</v>
      </c>
      <c r="C7" s="10">
        <v>12</v>
      </c>
      <c r="D7" s="10">
        <v>11</v>
      </c>
      <c r="E7" s="1">
        <v>-1</v>
      </c>
    </row>
    <row r="8" spans="2:7" x14ac:dyDescent="0.35">
      <c r="B8" s="58" t="s">
        <v>4</v>
      </c>
      <c r="C8" s="10">
        <v>10</v>
      </c>
      <c r="D8" s="10">
        <v>9</v>
      </c>
      <c r="E8" s="1">
        <v>-1</v>
      </c>
    </row>
    <row r="9" spans="2:7" x14ac:dyDescent="0.35">
      <c r="B9" s="58" t="s">
        <v>12</v>
      </c>
      <c r="C9" s="10">
        <v>5</v>
      </c>
      <c r="D9" s="10">
        <v>2</v>
      </c>
      <c r="E9" s="1">
        <v>-3</v>
      </c>
    </row>
    <row r="10" spans="2:7" x14ac:dyDescent="0.35">
      <c r="B10" s="58" t="s">
        <v>90</v>
      </c>
      <c r="C10" s="10">
        <v>3</v>
      </c>
      <c r="D10" s="10">
        <v>0</v>
      </c>
      <c r="E10" s="1">
        <v>-3</v>
      </c>
    </row>
    <row r="11" spans="2:7" x14ac:dyDescent="0.35">
      <c r="B11" s="58" t="s">
        <v>91</v>
      </c>
      <c r="C11" s="10">
        <v>3</v>
      </c>
      <c r="D11" s="10">
        <v>0</v>
      </c>
      <c r="E11" s="1">
        <v>-3</v>
      </c>
    </row>
    <row r="12" spans="2:7" x14ac:dyDescent="0.35">
      <c r="B12" s="58" t="s">
        <v>92</v>
      </c>
      <c r="C12" s="10">
        <v>2</v>
      </c>
      <c r="D12" s="10">
        <v>0</v>
      </c>
      <c r="E12" s="1">
        <v>-2</v>
      </c>
    </row>
    <row r="13" spans="2:7" x14ac:dyDescent="0.35">
      <c r="B13" s="58" t="s">
        <v>93</v>
      </c>
      <c r="C13" s="10">
        <v>2</v>
      </c>
      <c r="D13" s="10">
        <v>0</v>
      </c>
      <c r="E13" s="1">
        <v>-2</v>
      </c>
    </row>
    <row r="14" spans="2:7" x14ac:dyDescent="0.35">
      <c r="B14" s="58" t="s">
        <v>94</v>
      </c>
      <c r="C14" s="10">
        <v>2</v>
      </c>
      <c r="D14" s="10">
        <v>0</v>
      </c>
      <c r="E14" s="1">
        <v>-2</v>
      </c>
    </row>
    <row r="15" spans="2:7" x14ac:dyDescent="0.35">
      <c r="B15" s="58" t="s">
        <v>95</v>
      </c>
      <c r="C15" s="10">
        <v>2</v>
      </c>
      <c r="D15" s="10">
        <v>0</v>
      </c>
      <c r="E15" s="1">
        <v>-2</v>
      </c>
    </row>
    <row r="16" spans="2:7" x14ac:dyDescent="0.35">
      <c r="B16" s="58" t="s">
        <v>96</v>
      </c>
      <c r="C16" s="10">
        <v>1</v>
      </c>
      <c r="D16" s="10">
        <v>0</v>
      </c>
      <c r="E16" s="1">
        <v>-1</v>
      </c>
    </row>
    <row r="17" spans="2:5" ht="15" thickBot="1" x14ac:dyDescent="0.4">
      <c r="B17" s="59" t="s">
        <v>97</v>
      </c>
      <c r="C17" s="18">
        <v>1</v>
      </c>
      <c r="D17" s="18">
        <v>0</v>
      </c>
      <c r="E17" s="2">
        <v>-1</v>
      </c>
    </row>
    <row r="18" spans="2:5" x14ac:dyDescent="0.35">
      <c r="D18" s="10"/>
    </row>
    <row r="19" spans="2:5" x14ac:dyDescent="0.35">
      <c r="B19" t="s">
        <v>60</v>
      </c>
    </row>
    <row r="20" spans="2:5" x14ac:dyDescent="0.35">
      <c r="B20" t="s">
        <v>157</v>
      </c>
    </row>
    <row r="38" spans="2:7" x14ac:dyDescent="0.35">
      <c r="B38" t="s">
        <v>102</v>
      </c>
      <c r="G38" t="s">
        <v>103</v>
      </c>
    </row>
    <row r="39" spans="2:7" ht="15" thickBot="1" x14ac:dyDescent="0.4"/>
    <row r="40" spans="2:7" ht="15" thickBot="1" x14ac:dyDescent="0.4">
      <c r="B40" s="54"/>
      <c r="C40" s="55" t="s">
        <v>88</v>
      </c>
      <c r="D40" s="55" t="s">
        <v>89</v>
      </c>
      <c r="E40" s="56" t="s">
        <v>41</v>
      </c>
    </row>
    <row r="41" spans="2:7" x14ac:dyDescent="0.35">
      <c r="B41" s="57" t="s">
        <v>1</v>
      </c>
      <c r="C41" s="47">
        <v>67</v>
      </c>
      <c r="D41" s="34">
        <v>84</v>
      </c>
      <c r="E41" s="60">
        <f>D41-C41</f>
        <v>17</v>
      </c>
    </row>
    <row r="42" spans="2:7" x14ac:dyDescent="0.35">
      <c r="B42" s="58" t="s">
        <v>2</v>
      </c>
      <c r="C42" s="7">
        <v>28</v>
      </c>
      <c r="D42" s="10">
        <v>34</v>
      </c>
      <c r="E42" s="61">
        <f t="shared" ref="E42:E55" si="0">D42-C42</f>
        <v>6</v>
      </c>
    </row>
    <row r="43" spans="2:7" x14ac:dyDescent="0.35">
      <c r="B43" s="58" t="s">
        <v>3</v>
      </c>
      <c r="C43" s="7">
        <v>12</v>
      </c>
      <c r="D43" s="10">
        <v>11</v>
      </c>
      <c r="E43" s="61">
        <f t="shared" si="0"/>
        <v>-1</v>
      </c>
    </row>
    <row r="44" spans="2:7" x14ac:dyDescent="0.35">
      <c r="B44" s="58" t="s">
        <v>4</v>
      </c>
      <c r="C44" s="7">
        <v>10</v>
      </c>
      <c r="D44" s="10">
        <v>9</v>
      </c>
      <c r="E44" s="61">
        <f t="shared" si="0"/>
        <v>-1</v>
      </c>
    </row>
    <row r="45" spans="2:7" ht="13.75" customHeight="1" x14ac:dyDescent="0.35">
      <c r="B45" s="58" t="s">
        <v>12</v>
      </c>
      <c r="C45" s="7">
        <v>5</v>
      </c>
      <c r="D45" s="10">
        <v>2</v>
      </c>
      <c r="E45" s="61">
        <f t="shared" si="0"/>
        <v>-3</v>
      </c>
    </row>
    <row r="46" spans="2:7" x14ac:dyDescent="0.35">
      <c r="B46" s="58" t="s">
        <v>90</v>
      </c>
      <c r="C46" s="7">
        <v>3</v>
      </c>
      <c r="D46" s="10">
        <v>0</v>
      </c>
      <c r="E46" s="61">
        <f t="shared" si="0"/>
        <v>-3</v>
      </c>
    </row>
    <row r="47" spans="2:7" x14ac:dyDescent="0.35">
      <c r="B47" s="58" t="s">
        <v>91</v>
      </c>
      <c r="C47" s="7">
        <v>3</v>
      </c>
      <c r="D47" s="10">
        <v>0</v>
      </c>
      <c r="E47" s="61">
        <f t="shared" si="0"/>
        <v>-3</v>
      </c>
    </row>
    <row r="48" spans="2:7" x14ac:dyDescent="0.35">
      <c r="B48" s="58" t="s">
        <v>92</v>
      </c>
      <c r="C48" s="7">
        <v>2</v>
      </c>
      <c r="D48" s="10">
        <v>0</v>
      </c>
      <c r="E48" s="61">
        <f t="shared" si="0"/>
        <v>-2</v>
      </c>
    </row>
    <row r="49" spans="2:5" x14ac:dyDescent="0.35">
      <c r="B49" s="58" t="s">
        <v>93</v>
      </c>
      <c r="C49" s="7">
        <v>2</v>
      </c>
      <c r="D49" s="10">
        <v>0</v>
      </c>
      <c r="E49" s="61">
        <f t="shared" si="0"/>
        <v>-2</v>
      </c>
    </row>
    <row r="50" spans="2:5" x14ac:dyDescent="0.35">
      <c r="B50" s="58" t="s">
        <v>94</v>
      </c>
      <c r="C50" s="7">
        <v>2</v>
      </c>
      <c r="D50" s="10">
        <v>0</v>
      </c>
      <c r="E50" s="61">
        <f t="shared" si="0"/>
        <v>-2</v>
      </c>
    </row>
    <row r="51" spans="2:5" x14ac:dyDescent="0.35">
      <c r="B51" s="58" t="s">
        <v>95</v>
      </c>
      <c r="C51" s="7">
        <v>2</v>
      </c>
      <c r="D51" s="10">
        <v>0</v>
      </c>
      <c r="E51" s="61">
        <f t="shared" si="0"/>
        <v>-2</v>
      </c>
    </row>
    <row r="52" spans="2:5" x14ac:dyDescent="0.35">
      <c r="B52" s="58" t="s">
        <v>96</v>
      </c>
      <c r="C52" s="7">
        <v>1</v>
      </c>
      <c r="D52" s="10">
        <v>0</v>
      </c>
      <c r="E52" s="61">
        <f t="shared" si="0"/>
        <v>-1</v>
      </c>
    </row>
    <row r="53" spans="2:5" x14ac:dyDescent="0.35">
      <c r="B53" s="58" t="s">
        <v>97</v>
      </c>
      <c r="C53" s="7">
        <v>1</v>
      </c>
      <c r="D53" s="10">
        <v>0</v>
      </c>
      <c r="E53" s="61">
        <f t="shared" si="0"/>
        <v>-1</v>
      </c>
    </row>
    <row r="54" spans="2:5" x14ac:dyDescent="0.35">
      <c r="B54" s="58" t="s">
        <v>100</v>
      </c>
      <c r="C54" s="7">
        <v>1</v>
      </c>
      <c r="E54" s="61">
        <f t="shared" si="0"/>
        <v>-1</v>
      </c>
    </row>
    <row r="55" spans="2:5" ht="15" thickBot="1" x14ac:dyDescent="0.4">
      <c r="B55" s="59" t="s">
        <v>101</v>
      </c>
      <c r="C55" s="48">
        <v>1</v>
      </c>
      <c r="D55" s="48"/>
      <c r="E55" s="62">
        <f t="shared" si="0"/>
        <v>-1</v>
      </c>
    </row>
    <row r="57" spans="2:5" x14ac:dyDescent="0.35">
      <c r="B57" t="s">
        <v>60</v>
      </c>
    </row>
    <row r="58" spans="2:5" x14ac:dyDescent="0.35">
      <c r="B58" t="s">
        <v>157</v>
      </c>
    </row>
    <row r="73" spans="7:7" x14ac:dyDescent="0.35">
      <c r="G73" t="s">
        <v>60</v>
      </c>
    </row>
    <row r="74" spans="7:7" x14ac:dyDescent="0.35">
      <c r="G74" t="s">
        <v>157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70222-A600-4984-83C1-6BC3B35351A0}">
  <dimension ref="B2:I26"/>
  <sheetViews>
    <sheetView workbookViewId="0">
      <selection activeCell="C6" sqref="C6"/>
    </sheetView>
  </sheetViews>
  <sheetFormatPr defaultRowHeight="14.5" x14ac:dyDescent="0.35"/>
  <cols>
    <col min="2" max="2" width="24.36328125" bestFit="1" customWidth="1"/>
    <col min="3" max="3" width="17.54296875" style="10" bestFit="1" customWidth="1"/>
  </cols>
  <sheetData>
    <row r="2" spans="2:9" x14ac:dyDescent="0.35">
      <c r="B2" t="s">
        <v>8</v>
      </c>
    </row>
    <row r="3" spans="2:9" ht="15" thickBot="1" x14ac:dyDescent="0.4"/>
    <row r="4" spans="2:9" ht="15" thickBot="1" x14ac:dyDescent="0.4">
      <c r="B4" s="3" t="s">
        <v>0</v>
      </c>
      <c r="C4" s="4" t="s">
        <v>51</v>
      </c>
      <c r="D4" s="4" t="s">
        <v>62</v>
      </c>
      <c r="I4" t="s">
        <v>9</v>
      </c>
    </row>
    <row r="5" spans="2:9" x14ac:dyDescent="0.35">
      <c r="B5" s="5" t="s">
        <v>1</v>
      </c>
      <c r="C5" s="1">
        <v>21</v>
      </c>
      <c r="D5" s="30">
        <v>186059</v>
      </c>
    </row>
    <row r="6" spans="2:9" x14ac:dyDescent="0.35">
      <c r="B6" s="5" t="s">
        <v>2</v>
      </c>
      <c r="C6" s="1">
        <v>10</v>
      </c>
      <c r="D6" s="30">
        <v>89186</v>
      </c>
    </row>
    <row r="7" spans="2:9" x14ac:dyDescent="0.35">
      <c r="B7" s="5" t="s">
        <v>3</v>
      </c>
      <c r="C7" s="1">
        <v>3</v>
      </c>
      <c r="D7" s="30">
        <v>27080</v>
      </c>
    </row>
    <row r="8" spans="2:9" ht="15" thickBot="1" x14ac:dyDescent="0.4">
      <c r="B8" s="6" t="s">
        <v>4</v>
      </c>
      <c r="C8" s="2">
        <v>2</v>
      </c>
      <c r="D8" s="31">
        <v>17663</v>
      </c>
    </row>
    <row r="10" spans="2:9" x14ac:dyDescent="0.35">
      <c r="B10" t="s">
        <v>60</v>
      </c>
    </row>
    <row r="11" spans="2:9" x14ac:dyDescent="0.35">
      <c r="B11" t="s">
        <v>157</v>
      </c>
    </row>
    <row r="25" spans="9:9" x14ac:dyDescent="0.35">
      <c r="I25" t="s">
        <v>60</v>
      </c>
    </row>
    <row r="26" spans="9:9" x14ac:dyDescent="0.35">
      <c r="I26" t="s">
        <v>157</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1129-185F-4527-B14B-14BB1C0DC677}">
  <dimension ref="B2:G27"/>
  <sheetViews>
    <sheetView workbookViewId="0">
      <selection activeCell="G26" sqref="G26:G27"/>
    </sheetView>
  </sheetViews>
  <sheetFormatPr defaultRowHeight="14.5" x14ac:dyDescent="0.35"/>
  <cols>
    <col min="2" max="2" width="37" bestFit="1" customWidth="1"/>
    <col min="3" max="3" width="22.90625" style="7" bestFit="1" customWidth="1"/>
    <col min="4" max="4" width="20.90625" style="7" bestFit="1" customWidth="1"/>
    <col min="5" max="5" width="21.08984375" style="7" bestFit="1" customWidth="1"/>
  </cols>
  <sheetData>
    <row r="2" spans="2:7" x14ac:dyDescent="0.35">
      <c r="B2" t="s">
        <v>85</v>
      </c>
      <c r="G2" t="s">
        <v>86</v>
      </c>
    </row>
    <row r="3" spans="2:7" ht="15" thickBot="1" x14ac:dyDescent="0.4"/>
    <row r="4" spans="2:7" ht="15" thickBot="1" x14ac:dyDescent="0.4">
      <c r="B4" s="51"/>
      <c r="C4" s="49" t="s">
        <v>82</v>
      </c>
      <c r="D4" s="49" t="s">
        <v>83</v>
      </c>
      <c r="E4" s="50" t="s">
        <v>41</v>
      </c>
    </row>
    <row r="5" spans="2:7" x14ac:dyDescent="0.35">
      <c r="B5" s="52" t="s">
        <v>65</v>
      </c>
      <c r="C5" s="7">
        <v>71</v>
      </c>
      <c r="D5" s="7">
        <v>74</v>
      </c>
      <c r="E5" s="8">
        <v>3</v>
      </c>
    </row>
    <row r="6" spans="2:7" x14ac:dyDescent="0.35">
      <c r="B6" s="52" t="s">
        <v>84</v>
      </c>
      <c r="C6" s="7">
        <v>57</v>
      </c>
      <c r="D6" s="7">
        <v>59</v>
      </c>
      <c r="E6" s="8">
        <v>2</v>
      </c>
    </row>
    <row r="7" spans="2:7" x14ac:dyDescent="0.35">
      <c r="B7" s="52" t="s">
        <v>87</v>
      </c>
      <c r="C7" s="7">
        <v>9</v>
      </c>
      <c r="D7" s="7">
        <v>4</v>
      </c>
      <c r="E7" s="8">
        <v>-5</v>
      </c>
    </row>
    <row r="8" spans="2:7" ht="15" thickBot="1" x14ac:dyDescent="0.4">
      <c r="B8" s="53" t="s">
        <v>4</v>
      </c>
      <c r="C8" s="48">
        <v>3</v>
      </c>
      <c r="D8" s="48">
        <v>3</v>
      </c>
      <c r="E8" s="9">
        <v>0</v>
      </c>
    </row>
    <row r="10" spans="2:7" x14ac:dyDescent="0.35">
      <c r="B10" t="s">
        <v>60</v>
      </c>
    </row>
    <row r="11" spans="2:7" x14ac:dyDescent="0.35">
      <c r="B11" t="s">
        <v>156</v>
      </c>
    </row>
    <row r="26" spans="7:7" x14ac:dyDescent="0.35">
      <c r="G26" t="s">
        <v>60</v>
      </c>
    </row>
    <row r="27" spans="7:7" x14ac:dyDescent="0.35">
      <c r="G27" t="s">
        <v>156</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37486-C252-4A2A-B063-6433A23B26C9}">
  <dimension ref="B1:X88"/>
  <sheetViews>
    <sheetView workbookViewId="0">
      <selection activeCell="F18" sqref="F18"/>
    </sheetView>
  </sheetViews>
  <sheetFormatPr defaultRowHeight="14.5" x14ac:dyDescent="0.35"/>
  <cols>
    <col min="2" max="2" width="49.81640625" customWidth="1"/>
    <col min="3" max="3" width="20.453125" style="10" bestFit="1" customWidth="1"/>
    <col min="4" max="4" width="21.36328125" style="10" bestFit="1" customWidth="1"/>
    <col min="5" max="5" width="22" style="10" customWidth="1"/>
    <col min="9" max="9" width="10.453125" customWidth="1"/>
    <col min="10" max="10" width="22.90625" bestFit="1" customWidth="1"/>
    <col min="11" max="11" width="19" bestFit="1" customWidth="1"/>
  </cols>
  <sheetData>
    <row r="1" spans="2:10" x14ac:dyDescent="0.35">
      <c r="C1"/>
      <c r="D1"/>
      <c r="E1"/>
    </row>
    <row r="2" spans="2:10" x14ac:dyDescent="0.35">
      <c r="B2" t="s">
        <v>128</v>
      </c>
      <c r="C2"/>
      <c r="D2"/>
      <c r="E2"/>
      <c r="J2" t="s">
        <v>137</v>
      </c>
    </row>
    <row r="3" spans="2:10" ht="15" thickBot="1" x14ac:dyDescent="0.4">
      <c r="C3"/>
      <c r="D3"/>
      <c r="E3"/>
    </row>
    <row r="4" spans="2:10" ht="15" thickBot="1" x14ac:dyDescent="0.4">
      <c r="B4" s="51" t="s">
        <v>37</v>
      </c>
      <c r="C4" s="49" t="s">
        <v>129</v>
      </c>
      <c r="D4" s="50" t="s">
        <v>130</v>
      </c>
      <c r="E4"/>
    </row>
    <row r="5" spans="2:10" x14ac:dyDescent="0.35">
      <c r="B5" s="52" t="s">
        <v>119</v>
      </c>
      <c r="C5" s="7">
        <v>1</v>
      </c>
      <c r="D5" s="8">
        <v>1</v>
      </c>
      <c r="E5"/>
    </row>
    <row r="6" spans="2:10" x14ac:dyDescent="0.35">
      <c r="B6" s="52" t="s">
        <v>120</v>
      </c>
      <c r="C6" s="7">
        <v>3</v>
      </c>
      <c r="D6" s="8">
        <v>3</v>
      </c>
      <c r="E6"/>
    </row>
    <row r="7" spans="2:10" x14ac:dyDescent="0.35">
      <c r="B7" s="52" t="s">
        <v>121</v>
      </c>
      <c r="C7" s="7">
        <v>3</v>
      </c>
      <c r="D7" s="8">
        <v>3</v>
      </c>
      <c r="E7"/>
    </row>
    <row r="8" spans="2:10" x14ac:dyDescent="0.35">
      <c r="B8" s="52" t="s">
        <v>122</v>
      </c>
      <c r="C8" s="7">
        <v>2</v>
      </c>
      <c r="D8" s="8">
        <v>2</v>
      </c>
      <c r="E8"/>
    </row>
    <row r="9" spans="2:10" x14ac:dyDescent="0.35">
      <c r="B9" s="52" t="s">
        <v>123</v>
      </c>
      <c r="C9" s="79">
        <v>7</v>
      </c>
      <c r="D9" s="80">
        <v>8</v>
      </c>
      <c r="E9"/>
    </row>
    <row r="10" spans="2:10" x14ac:dyDescent="0.35">
      <c r="B10" s="52" t="s">
        <v>124</v>
      </c>
      <c r="C10" s="7">
        <v>18</v>
      </c>
      <c r="D10" s="8">
        <v>18</v>
      </c>
      <c r="E10"/>
    </row>
    <row r="11" spans="2:10" x14ac:dyDescent="0.35">
      <c r="B11" s="52" t="s">
        <v>33</v>
      </c>
      <c r="C11" s="7">
        <v>8</v>
      </c>
      <c r="D11" s="8">
        <v>8</v>
      </c>
      <c r="E11"/>
    </row>
    <row r="12" spans="2:10" x14ac:dyDescent="0.35">
      <c r="B12" s="52" t="s">
        <v>34</v>
      </c>
      <c r="C12" s="7">
        <v>9</v>
      </c>
      <c r="D12" s="8">
        <v>9</v>
      </c>
      <c r="E12"/>
    </row>
    <row r="13" spans="2:10" x14ac:dyDescent="0.35">
      <c r="B13" s="52" t="s">
        <v>35</v>
      </c>
      <c r="C13" s="79">
        <v>4</v>
      </c>
      <c r="D13" s="80">
        <v>5</v>
      </c>
      <c r="E13"/>
    </row>
    <row r="14" spans="2:10" x14ac:dyDescent="0.35">
      <c r="B14" s="52" t="s">
        <v>36</v>
      </c>
      <c r="C14" s="7">
        <v>6</v>
      </c>
      <c r="D14" s="8">
        <v>6</v>
      </c>
      <c r="E14"/>
    </row>
    <row r="15" spans="2:10" x14ac:dyDescent="0.35">
      <c r="B15" s="52" t="s">
        <v>125</v>
      </c>
      <c r="C15" s="79">
        <v>2</v>
      </c>
      <c r="D15" s="80">
        <v>3</v>
      </c>
      <c r="E15"/>
    </row>
    <row r="16" spans="2:10" ht="15" thickBot="1" x14ac:dyDescent="0.4">
      <c r="B16" s="53" t="s">
        <v>126</v>
      </c>
      <c r="C16" s="81">
        <v>7</v>
      </c>
      <c r="D16" s="82">
        <v>8</v>
      </c>
      <c r="E16"/>
    </row>
    <row r="17" spans="2:10" ht="15" thickBot="1" x14ac:dyDescent="0.4">
      <c r="B17" s="75" t="s">
        <v>127</v>
      </c>
      <c r="C17" s="76">
        <f>SUM(C5:C16)</f>
        <v>70</v>
      </c>
      <c r="D17" s="77">
        <f>SUM(D5:D16)</f>
        <v>74</v>
      </c>
      <c r="E17"/>
    </row>
    <row r="18" spans="2:10" x14ac:dyDescent="0.35">
      <c r="C18"/>
      <c r="D18"/>
      <c r="E18"/>
    </row>
    <row r="19" spans="2:10" x14ac:dyDescent="0.35">
      <c r="B19" t="s">
        <v>60</v>
      </c>
    </row>
    <row r="20" spans="2:10" x14ac:dyDescent="0.35">
      <c r="B20" t="s">
        <v>158</v>
      </c>
    </row>
    <row r="27" spans="2:10" x14ac:dyDescent="0.35">
      <c r="J27" t="s">
        <v>60</v>
      </c>
    </row>
    <row r="28" spans="2:10" x14ac:dyDescent="0.35">
      <c r="J28" t="s">
        <v>158</v>
      </c>
    </row>
    <row r="30" spans="2:10" x14ac:dyDescent="0.35">
      <c r="B30" t="s">
        <v>138</v>
      </c>
      <c r="G30" t="s">
        <v>139</v>
      </c>
    </row>
    <row r="31" spans="2:10" ht="15" thickBot="1" x14ac:dyDescent="0.4"/>
    <row r="32" spans="2:10" ht="15" thickBot="1" x14ac:dyDescent="0.4">
      <c r="B32" s="51" t="s">
        <v>37</v>
      </c>
      <c r="C32" s="49" t="s">
        <v>129</v>
      </c>
      <c r="D32" s="50" t="s">
        <v>130</v>
      </c>
    </row>
    <row r="33" spans="2:4" x14ac:dyDescent="0.35">
      <c r="B33" s="52" t="s">
        <v>119</v>
      </c>
      <c r="C33" s="10">
        <v>2</v>
      </c>
      <c r="D33" s="1">
        <v>2</v>
      </c>
    </row>
    <row r="34" spans="2:4" x14ac:dyDescent="0.35">
      <c r="B34" s="52" t="s">
        <v>120</v>
      </c>
      <c r="C34" s="10">
        <v>6</v>
      </c>
      <c r="D34" s="1">
        <v>6</v>
      </c>
    </row>
    <row r="35" spans="2:4" x14ac:dyDescent="0.35">
      <c r="B35" s="52" t="s">
        <v>121</v>
      </c>
      <c r="C35" s="10">
        <v>4</v>
      </c>
      <c r="D35" s="1">
        <v>4</v>
      </c>
    </row>
    <row r="36" spans="2:4" x14ac:dyDescent="0.35">
      <c r="B36" s="52" t="s">
        <v>122</v>
      </c>
      <c r="C36" s="10">
        <v>3</v>
      </c>
      <c r="D36" s="1">
        <v>3</v>
      </c>
    </row>
    <row r="37" spans="2:4" x14ac:dyDescent="0.35">
      <c r="B37" s="52" t="s">
        <v>123</v>
      </c>
      <c r="C37" s="83">
        <v>7</v>
      </c>
      <c r="D37" s="84">
        <v>6</v>
      </c>
    </row>
    <row r="38" spans="2:4" x14ac:dyDescent="0.35">
      <c r="B38" s="52" t="s">
        <v>124</v>
      </c>
      <c r="C38" s="10">
        <v>17</v>
      </c>
      <c r="D38" s="1">
        <v>17</v>
      </c>
    </row>
    <row r="39" spans="2:4" x14ac:dyDescent="0.35">
      <c r="B39" s="52" t="s">
        <v>33</v>
      </c>
      <c r="C39" s="10">
        <v>6</v>
      </c>
      <c r="D39" s="1">
        <v>6</v>
      </c>
    </row>
    <row r="40" spans="2:4" x14ac:dyDescent="0.35">
      <c r="B40" s="52" t="s">
        <v>34</v>
      </c>
      <c r="C40" s="10">
        <v>7</v>
      </c>
      <c r="D40" s="1">
        <v>7</v>
      </c>
    </row>
    <row r="41" spans="2:4" x14ac:dyDescent="0.35">
      <c r="B41" s="52" t="s">
        <v>35</v>
      </c>
      <c r="C41" s="83">
        <v>3</v>
      </c>
      <c r="D41" s="84">
        <v>2</v>
      </c>
    </row>
    <row r="42" spans="2:4" x14ac:dyDescent="0.35">
      <c r="B42" s="52" t="s">
        <v>36</v>
      </c>
      <c r="C42" s="10">
        <v>5</v>
      </c>
      <c r="D42" s="1">
        <v>5</v>
      </c>
    </row>
    <row r="43" spans="2:4" x14ac:dyDescent="0.35">
      <c r="B43" s="52" t="s">
        <v>125</v>
      </c>
      <c r="C43" s="83">
        <v>2</v>
      </c>
      <c r="D43" s="84">
        <v>1</v>
      </c>
    </row>
    <row r="44" spans="2:4" ht="15" thickBot="1" x14ac:dyDescent="0.4">
      <c r="B44" s="53" t="s">
        <v>126</v>
      </c>
      <c r="C44" s="83">
        <v>5</v>
      </c>
      <c r="D44" s="84">
        <v>4</v>
      </c>
    </row>
    <row r="45" spans="2:4" ht="15" thickBot="1" x14ac:dyDescent="0.4">
      <c r="B45" s="75" t="s">
        <v>127</v>
      </c>
      <c r="C45" s="76">
        <f>SUM(C33:C44)</f>
        <v>67</v>
      </c>
      <c r="D45" s="77">
        <f>SUM(D33:D44)</f>
        <v>63</v>
      </c>
    </row>
    <row r="47" spans="2:4" x14ac:dyDescent="0.35">
      <c r="B47" t="s">
        <v>60</v>
      </c>
    </row>
    <row r="48" spans="2:4" x14ac:dyDescent="0.35">
      <c r="B48" t="s">
        <v>158</v>
      </c>
    </row>
    <row r="59" spans="2:10" x14ac:dyDescent="0.35">
      <c r="G59" t="s">
        <v>60</v>
      </c>
    </row>
    <row r="60" spans="2:10" x14ac:dyDescent="0.35">
      <c r="G60" t="s">
        <v>158</v>
      </c>
    </row>
    <row r="63" spans="2:10" x14ac:dyDescent="0.35">
      <c r="B63" t="s">
        <v>140</v>
      </c>
      <c r="J63" t="s">
        <v>141</v>
      </c>
    </row>
    <row r="64" spans="2:10" ht="15" thickBot="1" x14ac:dyDescent="0.4"/>
    <row r="65" spans="2:24" ht="15" thickBot="1" x14ac:dyDescent="0.4">
      <c r="B65" s="78" t="s">
        <v>0</v>
      </c>
      <c r="C65" s="49" t="s">
        <v>135</v>
      </c>
      <c r="D65" s="50" t="s">
        <v>136</v>
      </c>
      <c r="E65" s="96" t="s">
        <v>131</v>
      </c>
    </row>
    <row r="66" spans="2:24" x14ac:dyDescent="0.35">
      <c r="B66" s="58" t="s">
        <v>133</v>
      </c>
      <c r="C66" s="10">
        <v>70</v>
      </c>
      <c r="D66" s="1">
        <v>74</v>
      </c>
      <c r="E66" s="20">
        <f>D66-C66</f>
        <v>4</v>
      </c>
    </row>
    <row r="67" spans="2:24" x14ac:dyDescent="0.35">
      <c r="B67" s="58" t="s">
        <v>134</v>
      </c>
      <c r="C67" s="10">
        <v>67</v>
      </c>
      <c r="D67" s="1">
        <v>63</v>
      </c>
      <c r="E67" s="20">
        <f t="shared" ref="E67:E68" si="0">D67-C67</f>
        <v>-4</v>
      </c>
    </row>
    <row r="68" spans="2:24" ht="15" thickBot="1" x14ac:dyDescent="0.4">
      <c r="B68" s="59" t="s">
        <v>132</v>
      </c>
      <c r="C68" s="18">
        <v>3</v>
      </c>
      <c r="D68" s="2">
        <v>3</v>
      </c>
      <c r="E68" s="21">
        <f t="shared" si="0"/>
        <v>0</v>
      </c>
    </row>
    <row r="70" spans="2:24" x14ac:dyDescent="0.35">
      <c r="B70" t="s">
        <v>60</v>
      </c>
    </row>
    <row r="71" spans="2:24" x14ac:dyDescent="0.35">
      <c r="B71" t="s">
        <v>158</v>
      </c>
    </row>
    <row r="73" spans="2:24" x14ac:dyDescent="0.35">
      <c r="X73" t="s">
        <v>78</v>
      </c>
    </row>
    <row r="87" spans="10:10" x14ac:dyDescent="0.35">
      <c r="J87" t="s">
        <v>60</v>
      </c>
    </row>
    <row r="88" spans="10:10" x14ac:dyDescent="0.35">
      <c r="J88" t="s">
        <v>158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2CC5D-2895-4AC6-9287-59355BD3EEF2}">
  <dimension ref="B2:G26"/>
  <sheetViews>
    <sheetView workbookViewId="0">
      <selection activeCell="G25" sqref="G25:G26"/>
    </sheetView>
  </sheetViews>
  <sheetFormatPr defaultRowHeight="14.5" x14ac:dyDescent="0.35"/>
  <cols>
    <col min="2" max="2" width="24.36328125" bestFit="1" customWidth="1"/>
    <col min="3" max="3" width="16.90625" style="7" bestFit="1" customWidth="1"/>
  </cols>
  <sheetData>
    <row r="2" spans="2:7" x14ac:dyDescent="0.35">
      <c r="B2" t="s">
        <v>10</v>
      </c>
    </row>
    <row r="3" spans="2:7" ht="15" thickBot="1" x14ac:dyDescent="0.4"/>
    <row r="4" spans="2:7" ht="15" thickBot="1" x14ac:dyDescent="0.4">
      <c r="B4" s="3" t="s">
        <v>0</v>
      </c>
      <c r="C4" s="4" t="s">
        <v>51</v>
      </c>
      <c r="D4" s="4" t="s">
        <v>62</v>
      </c>
      <c r="G4" t="s">
        <v>11</v>
      </c>
    </row>
    <row r="5" spans="2:7" x14ac:dyDescent="0.35">
      <c r="B5" s="5" t="s">
        <v>1</v>
      </c>
      <c r="C5" s="8">
        <v>11</v>
      </c>
      <c r="D5" s="30">
        <v>73453</v>
      </c>
    </row>
    <row r="6" spans="2:7" x14ac:dyDescent="0.35">
      <c r="B6" s="5" t="s">
        <v>2</v>
      </c>
      <c r="C6" s="8">
        <v>3</v>
      </c>
      <c r="D6" s="30">
        <v>19848</v>
      </c>
    </row>
    <row r="7" spans="2:7" x14ac:dyDescent="0.35">
      <c r="B7" s="5" t="s">
        <v>3</v>
      </c>
      <c r="C7" s="8">
        <v>1</v>
      </c>
      <c r="D7" s="30">
        <v>11504</v>
      </c>
    </row>
    <row r="8" spans="2:7" ht="15" thickBot="1" x14ac:dyDescent="0.4">
      <c r="B8" s="6" t="s">
        <v>4</v>
      </c>
      <c r="C8" s="9">
        <v>1</v>
      </c>
      <c r="D8" s="31">
        <v>8627</v>
      </c>
    </row>
    <row r="10" spans="2:7" x14ac:dyDescent="0.35">
      <c r="B10" t="s">
        <v>60</v>
      </c>
    </row>
    <row r="11" spans="2:7" x14ac:dyDescent="0.35">
      <c r="B11" t="s">
        <v>157</v>
      </c>
    </row>
    <row r="25" spans="7:7" x14ac:dyDescent="0.35">
      <c r="G25" t="s">
        <v>60</v>
      </c>
    </row>
    <row r="26" spans="7:7" x14ac:dyDescent="0.35">
      <c r="G26" t="s">
        <v>157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D9585-EB21-460B-A5BF-0B047FBA136A}">
  <dimension ref="B2:G27"/>
  <sheetViews>
    <sheetView workbookViewId="0">
      <selection activeCell="B10" sqref="B10:B11"/>
    </sheetView>
  </sheetViews>
  <sheetFormatPr defaultRowHeight="14.5" x14ac:dyDescent="0.35"/>
  <cols>
    <col min="2" max="2" width="34.1796875" customWidth="1"/>
    <col min="3" max="3" width="16.90625" style="7" bestFit="1" customWidth="1"/>
  </cols>
  <sheetData>
    <row r="2" spans="2:7" x14ac:dyDescent="0.35">
      <c r="B2" t="s">
        <v>13</v>
      </c>
    </row>
    <row r="3" spans="2:7" ht="15" thickBot="1" x14ac:dyDescent="0.4"/>
    <row r="4" spans="2:7" ht="15" thickBot="1" x14ac:dyDescent="0.4">
      <c r="B4" s="3" t="s">
        <v>0</v>
      </c>
      <c r="C4" s="4" t="s">
        <v>51</v>
      </c>
      <c r="D4" s="19" t="s">
        <v>62</v>
      </c>
    </row>
    <row r="5" spans="2:7" x14ac:dyDescent="0.35">
      <c r="B5" s="5" t="s">
        <v>1</v>
      </c>
      <c r="C5" s="8">
        <v>8</v>
      </c>
      <c r="D5" s="30">
        <v>59678</v>
      </c>
      <c r="G5" t="s">
        <v>14</v>
      </c>
    </row>
    <row r="6" spans="2:7" x14ac:dyDescent="0.35">
      <c r="B6" s="5" t="s">
        <v>2</v>
      </c>
      <c r="C6" s="8">
        <v>4</v>
      </c>
      <c r="D6" s="30">
        <v>27728</v>
      </c>
    </row>
    <row r="7" spans="2:7" x14ac:dyDescent="0.35">
      <c r="B7" s="5" t="s">
        <v>3</v>
      </c>
      <c r="C7" s="8">
        <v>1</v>
      </c>
      <c r="D7" s="30">
        <v>11481</v>
      </c>
    </row>
    <row r="8" spans="2:7" ht="15" thickBot="1" x14ac:dyDescent="0.4">
      <c r="B8" s="6" t="s">
        <v>5</v>
      </c>
      <c r="C8" s="9">
        <v>1</v>
      </c>
      <c r="D8" s="31">
        <v>8746</v>
      </c>
    </row>
    <row r="10" spans="2:7" x14ac:dyDescent="0.35">
      <c r="B10" t="s">
        <v>60</v>
      </c>
    </row>
    <row r="11" spans="2:7" x14ac:dyDescent="0.35">
      <c r="B11" t="s">
        <v>157</v>
      </c>
    </row>
    <row r="26" spans="7:7" x14ac:dyDescent="0.35">
      <c r="G26" t="s">
        <v>60</v>
      </c>
    </row>
    <row r="27" spans="7:7" x14ac:dyDescent="0.35">
      <c r="G27" t="s">
        <v>157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92447-AE44-4DA5-9DCA-A0BDF7B8A098}">
  <dimension ref="B2:G26"/>
  <sheetViews>
    <sheetView workbookViewId="0">
      <selection activeCell="G25" sqref="G25:G26"/>
    </sheetView>
  </sheetViews>
  <sheetFormatPr defaultRowHeight="14.5" x14ac:dyDescent="0.35"/>
  <cols>
    <col min="2" max="2" width="24.90625" customWidth="1"/>
    <col min="3" max="3" width="16.90625" style="10" bestFit="1" customWidth="1"/>
  </cols>
  <sheetData>
    <row r="2" spans="2:7" x14ac:dyDescent="0.35">
      <c r="B2" t="s">
        <v>15</v>
      </c>
    </row>
    <row r="3" spans="2:7" ht="15" thickBot="1" x14ac:dyDescent="0.4"/>
    <row r="4" spans="2:7" ht="15" thickBot="1" x14ac:dyDescent="0.4">
      <c r="B4" s="3" t="s">
        <v>0</v>
      </c>
      <c r="C4" s="4" t="s">
        <v>51</v>
      </c>
      <c r="D4" s="19" t="s">
        <v>62</v>
      </c>
      <c r="G4" t="s">
        <v>16</v>
      </c>
    </row>
    <row r="5" spans="2:7" x14ac:dyDescent="0.35">
      <c r="B5" s="5" t="s">
        <v>1</v>
      </c>
      <c r="C5" s="1">
        <v>9</v>
      </c>
      <c r="D5" s="28">
        <v>57846</v>
      </c>
    </row>
    <row r="6" spans="2:7" x14ac:dyDescent="0.35">
      <c r="B6" s="5" t="s">
        <v>2</v>
      </c>
      <c r="C6" s="1">
        <v>3</v>
      </c>
      <c r="D6" s="28">
        <v>22541</v>
      </c>
    </row>
    <row r="7" spans="2:7" ht="15" thickBot="1" x14ac:dyDescent="0.4">
      <c r="B7" s="6" t="s">
        <v>3</v>
      </c>
      <c r="C7" s="2">
        <v>2</v>
      </c>
      <c r="D7" s="29">
        <v>14947</v>
      </c>
    </row>
    <row r="9" spans="2:7" x14ac:dyDescent="0.35">
      <c r="B9" t="s">
        <v>60</v>
      </c>
    </row>
    <row r="10" spans="2:7" x14ac:dyDescent="0.35">
      <c r="B10" t="s">
        <v>157</v>
      </c>
    </row>
    <row r="25" spans="7:7" x14ac:dyDescent="0.35">
      <c r="G25" t="s">
        <v>60</v>
      </c>
    </row>
    <row r="26" spans="7:7" x14ac:dyDescent="0.35">
      <c r="G26" t="s">
        <v>157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4899-C368-4CA7-A8C3-CAB78D6CF341}">
  <dimension ref="B2:G26"/>
  <sheetViews>
    <sheetView workbookViewId="0">
      <selection activeCell="G25" sqref="G25:G26"/>
    </sheetView>
  </sheetViews>
  <sheetFormatPr defaultRowHeight="14.5" x14ac:dyDescent="0.35"/>
  <cols>
    <col min="2" max="2" width="24.90625" customWidth="1"/>
    <col min="3" max="3" width="16.90625" style="10" bestFit="1" customWidth="1"/>
  </cols>
  <sheetData>
    <row r="2" spans="2:7" x14ac:dyDescent="0.35">
      <c r="B2" t="s">
        <v>17</v>
      </c>
    </row>
    <row r="3" spans="2:7" ht="15" thickBot="1" x14ac:dyDescent="0.4"/>
    <row r="4" spans="2:7" ht="15" thickBot="1" x14ac:dyDescent="0.4">
      <c r="B4" s="3" t="s">
        <v>0</v>
      </c>
      <c r="C4" s="4" t="s">
        <v>51</v>
      </c>
      <c r="D4" s="19" t="s">
        <v>62</v>
      </c>
      <c r="G4" t="s">
        <v>18</v>
      </c>
    </row>
    <row r="5" spans="2:7" x14ac:dyDescent="0.35">
      <c r="B5" s="5" t="s">
        <v>1</v>
      </c>
      <c r="C5" s="1">
        <v>8</v>
      </c>
      <c r="D5" s="28">
        <v>39336</v>
      </c>
    </row>
    <row r="6" spans="2:7" x14ac:dyDescent="0.35">
      <c r="B6" s="5" t="s">
        <v>2</v>
      </c>
      <c r="C6" s="1">
        <v>3</v>
      </c>
      <c r="D6" s="28">
        <v>13610</v>
      </c>
    </row>
    <row r="7" spans="2:7" ht="15" thickBot="1" x14ac:dyDescent="0.4">
      <c r="B7" s="6" t="s">
        <v>3</v>
      </c>
      <c r="C7" s="2">
        <v>1</v>
      </c>
      <c r="D7" s="29">
        <v>6069</v>
      </c>
    </row>
    <row r="9" spans="2:7" x14ac:dyDescent="0.35">
      <c r="B9" t="s">
        <v>60</v>
      </c>
    </row>
    <row r="10" spans="2:7" x14ac:dyDescent="0.35">
      <c r="B10" t="s">
        <v>157</v>
      </c>
    </row>
    <row r="25" spans="7:7" x14ac:dyDescent="0.35">
      <c r="G25" t="s">
        <v>60</v>
      </c>
    </row>
    <row r="26" spans="7:7" x14ac:dyDescent="0.35">
      <c r="G26" t="s">
        <v>157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B908-C3BC-4602-B625-1A67F0514E69}">
  <dimension ref="B2:G26"/>
  <sheetViews>
    <sheetView workbookViewId="0">
      <selection activeCell="B9" sqref="B9:B10"/>
    </sheetView>
  </sheetViews>
  <sheetFormatPr defaultRowHeight="14.5" x14ac:dyDescent="0.35"/>
  <cols>
    <col min="2" max="2" width="24.36328125" bestFit="1" customWidth="1"/>
    <col min="3" max="3" width="16.90625" style="10" bestFit="1" customWidth="1"/>
  </cols>
  <sheetData>
    <row r="2" spans="2:7" x14ac:dyDescent="0.35">
      <c r="B2" t="s">
        <v>19</v>
      </c>
    </row>
    <row r="3" spans="2:7" ht="15" thickBot="1" x14ac:dyDescent="0.4"/>
    <row r="4" spans="2:7" ht="15" thickBot="1" x14ac:dyDescent="0.4">
      <c r="B4" s="3" t="s">
        <v>0</v>
      </c>
      <c r="C4" s="4" t="s">
        <v>51</v>
      </c>
      <c r="D4" s="19" t="s">
        <v>62</v>
      </c>
      <c r="G4" t="s">
        <v>20</v>
      </c>
    </row>
    <row r="5" spans="2:7" x14ac:dyDescent="0.35">
      <c r="B5" s="5" t="s">
        <v>1</v>
      </c>
      <c r="C5" s="1">
        <v>8</v>
      </c>
      <c r="D5" s="28">
        <v>50542</v>
      </c>
    </row>
    <row r="6" spans="2:7" x14ac:dyDescent="0.35">
      <c r="B6" s="5" t="s">
        <v>2</v>
      </c>
      <c r="C6" s="1">
        <v>2</v>
      </c>
      <c r="D6" s="28">
        <v>18539</v>
      </c>
    </row>
    <row r="7" spans="2:7" ht="15" thickBot="1" x14ac:dyDescent="0.4">
      <c r="B7" s="6" t="s">
        <v>3</v>
      </c>
      <c r="C7" s="2">
        <v>1</v>
      </c>
      <c r="D7" s="29">
        <v>6478</v>
      </c>
    </row>
    <row r="9" spans="2:7" x14ac:dyDescent="0.35">
      <c r="B9" t="s">
        <v>60</v>
      </c>
    </row>
    <row r="10" spans="2:7" x14ac:dyDescent="0.35">
      <c r="B10" t="s">
        <v>157</v>
      </c>
    </row>
    <row r="25" spans="7:7" x14ac:dyDescent="0.35">
      <c r="G25" t="s">
        <v>60</v>
      </c>
    </row>
    <row r="26" spans="7:7" x14ac:dyDescent="0.35">
      <c r="G26" t="s">
        <v>157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2BEE2-9A43-439B-9524-0C58E1740E33}">
  <dimension ref="B2:G26"/>
  <sheetViews>
    <sheetView workbookViewId="0">
      <selection activeCell="G25" sqref="G25:G26"/>
    </sheetView>
  </sheetViews>
  <sheetFormatPr defaultRowHeight="14.5" x14ac:dyDescent="0.35"/>
  <cols>
    <col min="2" max="2" width="24.36328125" bestFit="1" customWidth="1"/>
    <col min="3" max="3" width="16.90625" style="10" bestFit="1" customWidth="1"/>
  </cols>
  <sheetData>
    <row r="2" spans="2:7" x14ac:dyDescent="0.35">
      <c r="B2" t="s">
        <v>21</v>
      </c>
    </row>
    <row r="3" spans="2:7" ht="15" thickBot="1" x14ac:dyDescent="0.4"/>
    <row r="4" spans="2:7" ht="15" thickBot="1" x14ac:dyDescent="0.4">
      <c r="B4" s="3" t="s">
        <v>0</v>
      </c>
      <c r="C4" s="4" t="s">
        <v>51</v>
      </c>
      <c r="D4" s="19" t="s">
        <v>62</v>
      </c>
      <c r="G4" t="s">
        <v>22</v>
      </c>
    </row>
    <row r="5" spans="2:7" x14ac:dyDescent="0.35">
      <c r="B5" s="5" t="s">
        <v>1</v>
      </c>
      <c r="C5" s="1">
        <v>4</v>
      </c>
      <c r="D5" s="30">
        <v>24702</v>
      </c>
    </row>
    <row r="6" spans="2:7" x14ac:dyDescent="0.35">
      <c r="B6" s="5" t="s">
        <v>4</v>
      </c>
      <c r="C6" s="1">
        <v>3</v>
      </c>
      <c r="D6" s="30">
        <v>21681</v>
      </c>
    </row>
    <row r="7" spans="2:7" x14ac:dyDescent="0.35">
      <c r="B7" s="5" t="s">
        <v>2</v>
      </c>
      <c r="C7" s="1">
        <v>3</v>
      </c>
      <c r="D7" s="30">
        <v>18688</v>
      </c>
    </row>
    <row r="8" spans="2:7" ht="15" thickBot="1" x14ac:dyDescent="0.4">
      <c r="B8" s="6" t="s">
        <v>3</v>
      </c>
      <c r="C8" s="2">
        <v>1</v>
      </c>
      <c r="D8" s="31">
        <v>8861</v>
      </c>
    </row>
    <row r="10" spans="2:7" x14ac:dyDescent="0.35">
      <c r="B10" t="s">
        <v>60</v>
      </c>
    </row>
    <row r="11" spans="2:7" x14ac:dyDescent="0.35">
      <c r="B11" t="s">
        <v>157</v>
      </c>
    </row>
    <row r="25" spans="7:7" x14ac:dyDescent="0.35">
      <c r="G25" t="s">
        <v>60</v>
      </c>
    </row>
    <row r="26" spans="7:7" x14ac:dyDescent="0.35">
      <c r="G26" t="s">
        <v>157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BDB41-0B75-4E68-91ED-9F06197A7124}">
  <dimension ref="B2:G27"/>
  <sheetViews>
    <sheetView workbookViewId="0">
      <selection activeCell="B9" sqref="B9:B10"/>
    </sheetView>
  </sheetViews>
  <sheetFormatPr defaultRowHeight="14.5" x14ac:dyDescent="0.35"/>
  <cols>
    <col min="2" max="2" width="25.36328125" customWidth="1"/>
    <col min="3" max="3" width="16.90625" style="10" bestFit="1" customWidth="1"/>
  </cols>
  <sheetData>
    <row r="2" spans="2:7" x14ac:dyDescent="0.35">
      <c r="B2" t="s">
        <v>23</v>
      </c>
    </row>
    <row r="3" spans="2:7" ht="15" thickBot="1" x14ac:dyDescent="0.4"/>
    <row r="4" spans="2:7" ht="15" thickBot="1" x14ac:dyDescent="0.4">
      <c r="B4" s="11" t="s">
        <v>0</v>
      </c>
      <c r="C4" s="12" t="s">
        <v>51</v>
      </c>
      <c r="D4" s="19" t="s">
        <v>62</v>
      </c>
    </row>
    <row r="5" spans="2:7" x14ac:dyDescent="0.35">
      <c r="B5" s="14" t="s">
        <v>1</v>
      </c>
      <c r="C5" s="13">
        <v>3</v>
      </c>
      <c r="D5" s="28">
        <v>12289</v>
      </c>
      <c r="G5" t="s">
        <v>24</v>
      </c>
    </row>
    <row r="6" spans="2:7" x14ac:dyDescent="0.35">
      <c r="B6" s="5" t="s">
        <v>4</v>
      </c>
      <c r="C6" s="1">
        <v>2</v>
      </c>
      <c r="D6" s="28">
        <v>8184</v>
      </c>
    </row>
    <row r="7" spans="2:7" ht="15" thickBot="1" x14ac:dyDescent="0.4">
      <c r="B7" s="6" t="s">
        <v>2</v>
      </c>
      <c r="C7" s="2">
        <v>2</v>
      </c>
      <c r="D7" s="29">
        <v>8980</v>
      </c>
    </row>
    <row r="9" spans="2:7" x14ac:dyDescent="0.35">
      <c r="B9" t="s">
        <v>60</v>
      </c>
    </row>
    <row r="10" spans="2:7" x14ac:dyDescent="0.35">
      <c r="B10" t="s">
        <v>157</v>
      </c>
    </row>
    <row r="11" spans="2:7" x14ac:dyDescent="0.35">
      <c r="C11"/>
    </row>
    <row r="26" spans="7:7" x14ac:dyDescent="0.35">
      <c r="G26" t="s">
        <v>60</v>
      </c>
    </row>
    <row r="27" spans="7:7" x14ac:dyDescent="0.35">
      <c r="G27" t="s">
        <v>157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Fletët e punës</vt:lpstr>
      </vt:variant>
      <vt:variant>
        <vt:i4>21</vt:i4>
      </vt:variant>
    </vt:vector>
  </HeadingPairs>
  <TitlesOfParts>
    <vt:vector size="21" baseType="lpstr">
      <vt:lpstr>Total</vt:lpstr>
      <vt:lpstr>Qarku Tiranë</vt:lpstr>
      <vt:lpstr>Qarku Fier</vt:lpstr>
      <vt:lpstr>Qarku Durrës</vt:lpstr>
      <vt:lpstr>Qarku Elbasan</vt:lpstr>
      <vt:lpstr>Qarku Vlorë</vt:lpstr>
      <vt:lpstr>Qarku Korçë</vt:lpstr>
      <vt:lpstr>Qarku Shkodër</vt:lpstr>
      <vt:lpstr>Qarku Lezhë</vt:lpstr>
      <vt:lpstr>Qarku Berat</vt:lpstr>
      <vt:lpstr>Qarku Dibër</vt:lpstr>
      <vt:lpstr>Qarku Gjirokastër</vt:lpstr>
      <vt:lpstr>Qarku Kukës</vt:lpstr>
      <vt:lpstr>PS</vt:lpstr>
      <vt:lpstr>Opozita</vt:lpstr>
      <vt:lpstr>PSD</vt:lpstr>
      <vt:lpstr>Vota 2023 vs 2021</vt:lpstr>
      <vt:lpstr>Vota 2017, 2021, 2023</vt:lpstr>
      <vt:lpstr>Sistem Rajonal vs Kombëtar 2023</vt:lpstr>
      <vt:lpstr>Sistem Rajonal vs Kombëtar 2021</vt:lpstr>
      <vt:lpstr>2021. Sistem i Vjetër vs 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Ilir Brasha</dc:creator>
  <cp:lastModifiedBy>Aranita Brahaj</cp:lastModifiedBy>
  <dcterms:created xsi:type="dcterms:W3CDTF">2023-05-30T09:15:01Z</dcterms:created>
  <dcterms:modified xsi:type="dcterms:W3CDTF">2023-06-01T15:18:46Z</dcterms:modified>
</cp:coreProperties>
</file>