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10.xml" ContentType="application/vnd.ms-office.chartcolorstyle+xml"/>
  <Override PartName="/xl/charts/colors11.xml" ContentType="application/vnd.ms-office.chartcolorstyle+xml"/>
  <Override PartName="/xl/charts/colors12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style1.xml" ContentType="application/vnd.ms-office.chartstyle+xml"/>
  <Override PartName="/xl/charts/style10.xml" ContentType="application/vnd.ms-office.chartstyle+xml"/>
  <Override PartName="/xl/charts/style11.xml" ContentType="application/vnd.ms-office.chartstyle+xml"/>
  <Override PartName="/xl/charts/style12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 tabRatio="726" firstSheet="3" activeTab="8"/>
  </bookViews>
  <sheets>
    <sheet name="Total Transferta Thesari" sheetId="1" r:id="rId1"/>
    <sheet name="Transferta 2021 dhe 2022 " sheetId="2" r:id="rId2"/>
    <sheet name="Diferenca PS - PD" sheetId="4" r:id="rId3"/>
    <sheet name="5 Partitë e mëdha" sheetId="3" r:id="rId4"/>
    <sheet name="Renditje Partitë" sheetId="5" r:id="rId5"/>
    <sheet name="Renditje 10 më të &gt; dhe tjerat" sheetId="6" r:id="rId6"/>
    <sheet name="Total Transfera ndër vite" sheetId="8" r:id="rId7"/>
    <sheet name="Fin.Publik vetëm vit Fushate" sheetId="9" r:id="rId8"/>
    <sheet name="Financime për Zgjedhje" sheetId="10" r:id="rId9"/>
  </sheets>
  <externalReferences>
    <externalReference r:id="rId10"/>
  </externalReferences>
  <definedNames>
    <definedName name="_xlnm._FilterDatabase" localSheetId="1" hidden="1">'Transferta 2021 dhe 2022 '!$M$4:$N$4</definedName>
  </definedNames>
  <calcPr calcId="144525"/>
</workbook>
</file>

<file path=xl/sharedStrings.xml><?xml version="1.0" encoding="utf-8"?>
<sst xmlns="http://schemas.openxmlformats.org/spreadsheetml/2006/main" count="343" uniqueCount="119">
  <si>
    <t>Table 1: Statistics regarding Transactions from the State Treasury  towards Political Parties, 2012-2022, in ALL</t>
  </si>
  <si>
    <t>Socialist Party</t>
  </si>
  <si>
    <t>Demokratic Party</t>
  </si>
  <si>
    <t>Socialist Movement for Integration/Party of Freedom</t>
  </si>
  <si>
    <t>Party for Justice, Integration and Unity</t>
  </si>
  <si>
    <t>-</t>
  </si>
  <si>
    <t>The Republican Party</t>
  </si>
  <si>
    <t>Social Democratic Party</t>
  </si>
  <si>
    <t>Union Party for Human Rights</t>
  </si>
  <si>
    <t>The Equal List Party</t>
  </si>
  <si>
    <t>New Democratic Spirit Party</t>
  </si>
  <si>
    <t>Christian Democratic Party</t>
  </si>
  <si>
    <t>Social Democracy Party</t>
  </si>
  <si>
    <t>Red and Black Alliance</t>
  </si>
  <si>
    <t xml:space="preserve">Democratic Conviction Party </t>
  </si>
  <si>
    <t>Movement for National Development</t>
  </si>
  <si>
    <t>Liberal Democratic Union</t>
  </si>
  <si>
    <t>Moderate Socialist Party</t>
  </si>
  <si>
    <t>National Albanians Alliance</t>
  </si>
  <si>
    <t>The Green Party</t>
  </si>
  <si>
    <t>The Legality Movement Party</t>
  </si>
  <si>
    <t>Environmental Agrarian Party</t>
  </si>
  <si>
    <t>National Tree Party</t>
  </si>
  <si>
    <t>Party Alliance for Democracy and Solidarity</t>
  </si>
  <si>
    <t>National Front Party</t>
  </si>
  <si>
    <t>Democratic Alliance Party</t>
  </si>
  <si>
    <t>Albanian Democratic Christian League (LDK)</t>
  </si>
  <si>
    <t>True Socialist Party 91 - (PSV 91)</t>
  </si>
  <si>
    <t>Democratic National Front Party</t>
  </si>
  <si>
    <t xml:space="preserve"> "G99" Party</t>
  </si>
  <si>
    <t>People's Alliance Party</t>
  </si>
  <si>
    <t>National Reconciliation Party</t>
  </si>
  <si>
    <t>Party of Albanian Democratic Reforms</t>
  </si>
  <si>
    <t>People's Alliance for Justice</t>
  </si>
  <si>
    <t>National Conservative Party of Albania</t>
  </si>
  <si>
    <t>Albanian Future party PDASH</t>
  </si>
  <si>
    <t>Ora Party of Albania</t>
  </si>
  <si>
    <t>Democratic Union Party</t>
  </si>
  <si>
    <t>Democratic Party for Integration and Prosperity</t>
  </si>
  <si>
    <t>The Labor Party of Albania</t>
  </si>
  <si>
    <t>PARTY OF DENIED RIGHTS (P.D.M)</t>
  </si>
  <si>
    <t>New European Democracy Party</t>
  </si>
  <si>
    <t>Party for the Protection of Immigrants' Rights</t>
  </si>
  <si>
    <t>Denied Rights Party-New</t>
  </si>
  <si>
    <t>The Republican Union Party of Albania</t>
  </si>
  <si>
    <t>Albanian Emigration Party (PESH)</t>
  </si>
  <si>
    <t>Albanian Labor Movement Party</t>
  </si>
  <si>
    <t>Albanian True Way Party</t>
  </si>
  <si>
    <t>The New Tolerance Party of Albania</t>
  </si>
  <si>
    <t>The People's Union of Albanian Pensioners Party</t>
  </si>
  <si>
    <t>Party Persons with Disabilities</t>
  </si>
  <si>
    <t>Nisma Thurje (Hashtag Intiative)</t>
  </si>
  <si>
    <t>Komente dhe Analiza: Open Data Albania</t>
  </si>
  <si>
    <t>Burimi: Open Spending Albania, https://spending.data.al/en</t>
  </si>
  <si>
    <t>Table 2: Transactions from the State Treasury  towards Political Parties, 2021, in million ALL</t>
  </si>
  <si>
    <t>Table 3: Transactions from the State Treasury  towards Political Parties, 2022, in million ALL</t>
  </si>
  <si>
    <t>Democratic Party</t>
  </si>
  <si>
    <t>Party Democratic Conviction</t>
  </si>
  <si>
    <t>Comments and Analyses: Open Data Albania</t>
  </si>
  <si>
    <t>Source: Open Spending Albania, https://spending.data.al/en</t>
  </si>
  <si>
    <t>Graph 2: Transactions from the State Treasury  towards Political Parties, 2022, in million ALL</t>
  </si>
  <si>
    <t>Graph 2: Transactions from the State Treasury  towards Political Parties, 2021, in million ALL</t>
  </si>
  <si>
    <t>Table 4: Treasury transactions for the Socialist and Democratic Party, in million ALL, 2012-2021</t>
  </si>
  <si>
    <t>Table 5: Treasury Fund Transfers towards Political Parties, based on the size of the  Party, in million ALL, 2012-2021</t>
  </si>
  <si>
    <t>Pjesa e Transfertave për Partitë të përfituara sipas partive kryesore</t>
  </si>
  <si>
    <t xml:space="preserve">Pjesa e transfertave totale për partitë nga Thesari të marra nga PS </t>
  </si>
  <si>
    <t xml:space="preserve">Pjesa e transfertave totale për partitë nga Thesari të marra nga PD </t>
  </si>
  <si>
    <t>SP-DP difference</t>
  </si>
  <si>
    <t>Other Parties</t>
  </si>
  <si>
    <t>Pjesa e transfertave totale për partitë nga Thesari të marra nga Parti të Tjera</t>
  </si>
  <si>
    <t>Total Treasury Transfers towards Political Parties</t>
  </si>
  <si>
    <t>Graph 5: Treasury Fund Transfers towards Political Parties, based on the size of the  Party, in million ALL, 2012-2021</t>
  </si>
  <si>
    <t>Graph 4:Treasury transactions for the Socialist and Democratic Party, in million ALL, 2012-2021</t>
  </si>
  <si>
    <t>Table 6: Public Funding for the 5 largest Political Parties in the country, 2012-2021, in million ALL</t>
  </si>
  <si>
    <t>Other parties</t>
  </si>
  <si>
    <t>Total Fund Transfer from the Treasury towards Political Parties</t>
  </si>
  <si>
    <t>Graph 6: Public Funding for the 5 largest Political Parties in the country, 2012-2021, in million ALL</t>
  </si>
  <si>
    <t>Table 7: Treasury transactions value allocated to political parties, Total Public Funding, ten years' 2012-2021</t>
  </si>
  <si>
    <t>Graph 7: Treasury transactions value allocated to political parties, Total Public Funding, ten years' 2012-2021</t>
  </si>
  <si>
    <t>Treasury transactions</t>
  </si>
  <si>
    <t xml:space="preserve">"G99" Party </t>
  </si>
  <si>
    <t>Albanian Future Party PDASH</t>
  </si>
  <si>
    <t xml:space="preserve"> Albanian Hour Party</t>
  </si>
  <si>
    <t>Party of Denied Rights (P.D.M)</t>
  </si>
  <si>
    <t>New Denied Rights Party</t>
  </si>
  <si>
    <t>Party of Persons with Disabilities</t>
  </si>
  <si>
    <t>Tabela 8:Treasury transactions value allocated to political parties, Total Public Funding, ten years' 2012-2021</t>
  </si>
  <si>
    <t>Graph 8.1: Treasury transactions for the 10 political parties with the most Public Funding in the country, total ten-year period 2012-2021, in thousands of ALL</t>
  </si>
  <si>
    <t>Democratic Conviction Party</t>
  </si>
  <si>
    <t>Graph 8.2: Treasury transactions for the 10 political parties with the most Public Financing in the country, total ten-year period 2012-2021, in thousands of ALL</t>
  </si>
  <si>
    <t xml:space="preserve">Albanian Hour Party </t>
  </si>
  <si>
    <t>Treasury Fund Transfers to Political parties, Treasury Transactions 2012-2021, in million ALL</t>
  </si>
  <si>
    <t>Treasury Transactions  in million ALL</t>
  </si>
  <si>
    <t>Graph 10: Treasury Fund Transfers to Political parties, Treasury Transactions 2012-2021, in million ALL</t>
  </si>
  <si>
    <t>Table 11: Political Parties that received funding from the State Budget only during electoral years</t>
  </si>
  <si>
    <t>National Tree Alliance</t>
  </si>
  <si>
    <t>National Albanians Party</t>
  </si>
  <si>
    <t>Albanian Hour Party</t>
  </si>
  <si>
    <t>Nisma Thurje (Hashtag Initiative)</t>
  </si>
  <si>
    <t>Table 20: Public Funding for Political Parties during Election Campaigns, in million ALL</t>
  </si>
  <si>
    <t>Graph 20: Public Funding for Political Parties during Election Campaigns, in million ALL</t>
  </si>
  <si>
    <t>Value in milion ALL</t>
  </si>
  <si>
    <t>Elections for the Parlament 2013</t>
  </si>
  <si>
    <t>Linku</t>
  </si>
  <si>
    <t>Local Elections 2015</t>
  </si>
  <si>
    <t>Elections for the Parlament 2017</t>
  </si>
  <si>
    <t>Local Elections 2019</t>
  </si>
  <si>
    <t>Elections for the Parlament 2021</t>
  </si>
  <si>
    <t>Comments and: Open Data Albania</t>
  </si>
  <si>
    <t>Source: Official Gazette</t>
  </si>
  <si>
    <t>Table 21: Public Funding for Political Parties, in million ALL</t>
  </si>
  <si>
    <t>Total 10 year period</t>
  </si>
  <si>
    <t>Graph 21:  Public Funding for Political Parties, in million ALL</t>
  </si>
  <si>
    <t>Treasury Transactions</t>
  </si>
  <si>
    <t>Election Campaign Activities</t>
  </si>
  <si>
    <t>Everyday Activities</t>
  </si>
  <si>
    <t>Share of Election Funds versus the total fund</t>
  </si>
  <si>
    <t>Source: Official Gazette and Open Spending, https://spending.data.al/en/treasury/list/year/2019</t>
  </si>
  <si>
    <t>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</si>
</sst>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%"/>
    <numFmt numFmtId="179" formatCode="#,##0.0"/>
  </numFmts>
  <fonts count="22"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13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6" fillId="8" borderId="15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3" borderId="1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3" borderId="12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3" borderId="17" applyNumberForma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58">
    <xf numFmtId="0" fontId="0" fillId="0" borderId="0" xfId="0"/>
    <xf numFmtId="178" fontId="0" fillId="0" borderId="0" xfId="6" applyNumberFormat="1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3" fontId="0" fillId="0" borderId="4" xfId="0" applyNumberFormat="1" applyBorder="1" applyAlignment="1">
      <alignment horizontal="center" vertical="center"/>
    </xf>
    <xf numFmtId="0" fontId="1" fillId="0" borderId="0" xfId="7" applyAlignment="1">
      <alignment horizontal="center" vertical="center"/>
    </xf>
    <xf numFmtId="0" fontId="0" fillId="0" borderId="5" xfId="0" applyBorder="1"/>
    <xf numFmtId="3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179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78" fontId="0" fillId="0" borderId="7" xfId="6" applyNumberFormat="1" applyFont="1" applyBorder="1" applyAlignment="1">
      <alignment horizontal="center" vertical="center"/>
    </xf>
    <xf numFmtId="178" fontId="0" fillId="0" borderId="0" xfId="6" applyNumberFormat="1" applyFont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3" fontId="0" fillId="0" borderId="0" xfId="0" applyNumberFormat="1"/>
    <xf numFmtId="179" fontId="0" fillId="0" borderId="0" xfId="0" applyNumberFormat="1"/>
    <xf numFmtId="178" fontId="0" fillId="0" borderId="2" xfId="6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/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5" xfId="0" applyFont="1" applyBorder="1"/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79" fontId="0" fillId="0" borderId="0" xfId="0" applyNumberFormat="1" applyAlignment="1">
      <alignment horizontal="center" vertical="center"/>
    </xf>
    <xf numFmtId="0" fontId="0" fillId="0" borderId="2" xfId="0" applyBorder="1"/>
    <xf numFmtId="3" fontId="0" fillId="0" borderId="4" xfId="0" applyNumberFormat="1" applyBorder="1"/>
    <xf numFmtId="0" fontId="2" fillId="0" borderId="3" xfId="0" applyFont="1" applyBorder="1" applyAlignment="1">
      <alignment horizontal="left" vertical="center"/>
    </xf>
    <xf numFmtId="3" fontId="0" fillId="0" borderId="6" xfId="0" applyNumberFormat="1" applyBorder="1"/>
    <xf numFmtId="0" fontId="2" fillId="0" borderId="1" xfId="0" applyFont="1" applyBorder="1"/>
    <xf numFmtId="179" fontId="2" fillId="0" borderId="0" xfId="0" applyNumberFormat="1" applyFont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2" fillId="0" borderId="9" xfId="0" applyFont="1" applyBorder="1"/>
    <xf numFmtId="179" fontId="2" fillId="0" borderId="10" xfId="0" applyNumberFormat="1" applyFont="1" applyBorder="1" applyAlignment="1">
      <alignment horizontal="center" vertical="center"/>
    </xf>
    <xf numFmtId="179" fontId="0" fillId="0" borderId="8" xfId="0" applyNumberFormat="1" applyBorder="1" applyAlignment="1">
      <alignment horizontal="center"/>
    </xf>
    <xf numFmtId="179" fontId="2" fillId="0" borderId="11" xfId="0" applyNumberFormat="1" applyFont="1" applyBorder="1" applyAlignment="1">
      <alignment horizontal="center" vertical="center"/>
    </xf>
    <xf numFmtId="9" fontId="0" fillId="0" borderId="0" xfId="6" applyFont="1" applyBorder="1"/>
    <xf numFmtId="179" fontId="0" fillId="0" borderId="6" xfId="0" applyNumberFormat="1" applyBorder="1" applyAlignment="1">
      <alignment horizontal="center"/>
    </xf>
    <xf numFmtId="9" fontId="0" fillId="0" borderId="8" xfId="6" applyFont="1" applyBorder="1"/>
    <xf numFmtId="9" fontId="0" fillId="0" borderId="4" xfId="6" applyFont="1" applyBorder="1"/>
    <xf numFmtId="9" fontId="0" fillId="0" borderId="6" xfId="6" applyFont="1" applyBorder="1"/>
    <xf numFmtId="179" fontId="2" fillId="0" borderId="6" xfId="0" applyNumberFormat="1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ColorStyle" Target="colors3.xml"/><Relationship Id="rId2" Type="http://schemas.microsoft.com/office/2011/relationships/chartStyle" Target="style3.xml"/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ColorStyle" Target="colors5.xml"/><Relationship Id="rId2" Type="http://schemas.microsoft.com/office/2011/relationships/chartStyle" Target="style5.xml"/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223484848485"/>
          <c:y val="0.0774336283185841"/>
          <c:w val="0.473863636363636"/>
          <c:h val="0.922566371681416"/>
        </c:manualLayout>
      </c:layout>
      <c:pieChart>
        <c:varyColors val="1"/>
        <c:ser>
          <c:idx val="0"/>
          <c:order val="0"/>
          <c:tx>
            <c:strRef>
              <c:f>'Transferta 2021 dhe 2022 '!$C$4</c:f>
              <c:strCache>
                <c:ptCount val="1"/>
                <c:pt idx="0">
                  <c:v>2021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20910104169731"/>
                  <c:y val="-0.0063962612190958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4356040177419"/>
                  <c:y val="-0.0161575629095315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65308733979859"/>
                  <c:y val="0.110612484628233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'Transferta 2021 dhe 2022 '!$B$5:$B$17</c:f>
              <c:strCache>
                <c:ptCount val="13"/>
                <c:pt idx="0">
                  <c:v>Socialist Party</c:v>
                </c:pt>
                <c:pt idx="1">
                  <c:v>Democratic Party</c:v>
                </c:pt>
                <c:pt idx="2">
                  <c:v>Socialist Movement for Integration/Party of Freedom</c:v>
                </c:pt>
                <c:pt idx="3">
                  <c:v>Party for Justice, Integration and Unity</c:v>
                </c:pt>
                <c:pt idx="4">
                  <c:v>Social Democratic Party</c:v>
                </c:pt>
                <c:pt idx="5">
                  <c:v>The Equal List Party</c:v>
                </c:pt>
                <c:pt idx="6">
                  <c:v>The Republican Party</c:v>
                </c:pt>
                <c:pt idx="7">
                  <c:v>Party Democratic Conviction</c:v>
                </c:pt>
                <c:pt idx="8">
                  <c:v>New Democratic Spirit Party</c:v>
                </c:pt>
                <c:pt idx="9">
                  <c:v>Christian Democratic Party</c:v>
                </c:pt>
                <c:pt idx="10">
                  <c:v>Movement for National Development</c:v>
                </c:pt>
                <c:pt idx="11">
                  <c:v>Social Democracy Party</c:v>
                </c:pt>
                <c:pt idx="12">
                  <c:v>The Green Party</c:v>
                </c:pt>
              </c:strCache>
            </c:strRef>
          </c:cat>
          <c:val>
            <c:numRef>
              <c:f>'Transferta 2021 dhe 2022 '!$C$5:$C$17</c:f>
              <c:numCache>
                <c:formatCode>#,##0.0</c:formatCode>
                <c:ptCount val="13"/>
                <c:pt idx="0">
                  <c:v>127.689608</c:v>
                </c:pt>
                <c:pt idx="1">
                  <c:v>72.230026</c:v>
                </c:pt>
                <c:pt idx="2">
                  <c:v>38.987979</c:v>
                </c:pt>
                <c:pt idx="3">
                  <c:v>13.000361</c:v>
                </c:pt>
                <c:pt idx="4">
                  <c:v>6.998496</c:v>
                </c:pt>
                <c:pt idx="5">
                  <c:v>4.841667</c:v>
                </c:pt>
                <c:pt idx="6">
                  <c:v>3.926232</c:v>
                </c:pt>
                <c:pt idx="7">
                  <c:v>2.45283</c:v>
                </c:pt>
                <c:pt idx="8">
                  <c:v>2.188832</c:v>
                </c:pt>
                <c:pt idx="9">
                  <c:v>1.479742</c:v>
                </c:pt>
                <c:pt idx="10">
                  <c:v>1.434012</c:v>
                </c:pt>
                <c:pt idx="11">
                  <c:v>0.398715</c:v>
                </c:pt>
                <c:pt idx="12">
                  <c:v>0.207305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4779634446147"/>
          <c:y val="0.045301776373081"/>
          <c:w val="0.920389306540302"/>
          <c:h val="0.850624805889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'[1]Total ndër Vite'!$B$5</c:f>
              <c:strCache>
                <c:ptCount val="1"/>
                <c:pt idx="0">
                  <c:v>Transaksione Thesari në milion lekë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996633"/>
              </a:solidFill>
              <a:ln>
                <a:noFill/>
              </a:ln>
              <a:effectLst/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'[1]Total ndër Vite'!$C$4:$L$4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'[1]Total ndër Vite'!$C$5:$L$5</c:f>
              <c:numCache>
                <c:formatCode>General</c:formatCode>
                <c:ptCount val="10"/>
                <c:pt idx="0">
                  <c:v>165.885196</c:v>
                </c:pt>
                <c:pt idx="1">
                  <c:v>241.419377</c:v>
                </c:pt>
                <c:pt idx="2">
                  <c:v>162.608831</c:v>
                </c:pt>
                <c:pt idx="3">
                  <c:v>256.185959</c:v>
                </c:pt>
                <c:pt idx="4">
                  <c:v>189.999877</c:v>
                </c:pt>
                <c:pt idx="5">
                  <c:v>312.407207</c:v>
                </c:pt>
                <c:pt idx="6">
                  <c:v>188.631436</c:v>
                </c:pt>
                <c:pt idx="7">
                  <c:v>240.514762</c:v>
                </c:pt>
                <c:pt idx="8">
                  <c:v>140.733576</c:v>
                </c:pt>
                <c:pt idx="9">
                  <c:v>275.835805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93390191"/>
        <c:axId val="2104606303"/>
      </c:barChart>
      <c:catAx>
        <c:axId val="59339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104606303"/>
        <c:crosses val="autoZero"/>
        <c:auto val="1"/>
        <c:lblAlgn val="ctr"/>
        <c:lblOffset val="100"/>
        <c:noMultiLvlLbl val="0"/>
      </c:catAx>
      <c:valAx>
        <c:axId val="210460630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93390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200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86203017726233"/>
          <c:y val="0.0370494603734305"/>
          <c:w val="0.813517221985183"/>
          <c:h val="0.8778354674356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'Financime për Zgjedhje'!$B$23</c:f>
              <c:strCache>
                <c:ptCount val="1"/>
                <c:pt idx="0">
                  <c:v>Election Campaign Activities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'Financime për Zgjedhje'!$C$21:$L$21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'Financime për Zgjedhje'!$C$23:$L$23</c:f>
              <c:numCache>
                <c:formatCode>#,##0</c:formatCode>
                <c:ptCount val="10"/>
                <c:pt idx="1">
                  <c:v>65</c:v>
                </c:pt>
                <c:pt idx="3">
                  <c:v>65</c:v>
                </c:pt>
                <c:pt idx="5">
                  <c:v>65</c:v>
                </c:pt>
                <c:pt idx="7">
                  <c:v>65</c:v>
                </c:pt>
                <c:pt idx="9">
                  <c:v>130</c:v>
                </c:pt>
              </c:numCache>
            </c:numRef>
          </c:val>
        </c:ser>
        <c:ser>
          <c:idx val="1"/>
          <c:order val="1"/>
          <c:tx>
            <c:strRef>
              <c:f>'Financime për Zgjedhje'!$B$24</c:f>
              <c:strCache>
                <c:ptCount val="1"/>
                <c:pt idx="0">
                  <c:v>Everyday Activities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'Financime për Zgjedhje'!$C$21:$L$21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'Financime për Zgjedhje'!$C$24:$L$24</c:f>
              <c:numCache>
                <c:formatCode>#,##0</c:formatCode>
                <c:ptCount val="10"/>
                <c:pt idx="0">
                  <c:v>165.885196</c:v>
                </c:pt>
                <c:pt idx="1">
                  <c:v>176.419377</c:v>
                </c:pt>
                <c:pt idx="2">
                  <c:v>162.608831</c:v>
                </c:pt>
                <c:pt idx="3">
                  <c:v>191.185959</c:v>
                </c:pt>
                <c:pt idx="4">
                  <c:v>189.999877</c:v>
                </c:pt>
                <c:pt idx="5">
                  <c:v>247.407207</c:v>
                </c:pt>
                <c:pt idx="6">
                  <c:v>188.631436</c:v>
                </c:pt>
                <c:pt idx="7">
                  <c:v>175.514762</c:v>
                </c:pt>
                <c:pt idx="8">
                  <c:v>140.733576</c:v>
                </c:pt>
                <c:pt idx="9">
                  <c:v>145.835805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1834847"/>
        <c:axId val="1741825247"/>
      </c:barChart>
      <c:catAx>
        <c:axId val="174183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825247"/>
        <c:crosses val="autoZero"/>
        <c:auto val="1"/>
        <c:lblAlgn val="ctr"/>
        <c:lblOffset val="100"/>
        <c:noMultiLvlLbl val="0"/>
      </c:catAx>
      <c:valAx>
        <c:axId val="174182524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183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9822252821846"/>
          <c:y val="0.287173721406266"/>
          <c:w val="0.130177747178154"/>
          <c:h val="0.498391330115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'Financime për Zgjedhje'!$B$5:$B$9</c:f>
              <c:strCache>
                <c:ptCount val="5"/>
                <c:pt idx="0">
                  <c:v>Elections for the Parlament 2013</c:v>
                </c:pt>
                <c:pt idx="1">
                  <c:v>Local Elections 2015</c:v>
                </c:pt>
                <c:pt idx="2">
                  <c:v>Elections for the Parlament 2017</c:v>
                </c:pt>
                <c:pt idx="3">
                  <c:v>Local Elections 2019</c:v>
                </c:pt>
                <c:pt idx="4">
                  <c:v>Elections for the Parlament 2021</c:v>
                </c:pt>
              </c:strCache>
            </c:strRef>
          </c:cat>
          <c:val>
            <c:numRef>
              <c:f>'Financime për Zgjedhje'!$C$5:$C$9</c:f>
              <c:numCache>
                <c:formatCode>#,##0</c:formatCode>
                <c:ptCount val="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719147167"/>
        <c:axId val="1719147647"/>
      </c:barChart>
      <c:catAx>
        <c:axId val="171914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19147647"/>
        <c:crosses val="autoZero"/>
        <c:auto val="1"/>
        <c:lblAlgn val="ctr"/>
        <c:lblOffset val="100"/>
        <c:noMultiLvlLbl val="0"/>
      </c:catAx>
      <c:valAx>
        <c:axId val="171914764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1914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223484848485"/>
          <c:y val="0.0774336283185841"/>
          <c:w val="0.473863636363636"/>
          <c:h val="0.922566371681416"/>
        </c:manualLayout>
      </c:layout>
      <c:pieChart>
        <c:varyColors val="1"/>
        <c:ser>
          <c:idx val="0"/>
          <c:order val="0"/>
          <c:tx>
            <c:strRef>
              <c:f>'Transferta 2021 dhe 2022 '!$N$4</c:f>
              <c:strCache>
                <c:ptCount val="1"/>
                <c:pt idx="0">
                  <c:v>2022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0655769276037805"/>
                  <c:y val="0.102111169030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740476736932547"/>
                  <c:y val="-0.0244883261543525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0373059449407387"/>
                  <c:y val="0.106408954978189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651514482774855"/>
                  <c:y val="0.08103903170640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743419929851818"/>
                  <c:y val="0.083059891903755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469310905923755"/>
                  <c:y val="0.06129226224770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42008433082636"/>
                  <c:y val="0.02973789861633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59347156997752"/>
                  <c:y val="-0.01750596724189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474894954274214"/>
                  <c:y val="-0.04811997585667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966394195120229"/>
                  <c:y val="-0.087188720312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00469572049009567"/>
                  <c:y val="-0.1521150557399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'Transferta 2021 dhe 2022 '!$M$5:$M$15</c:f>
              <c:strCache>
                <c:ptCount val="11"/>
                <c:pt idx="0">
                  <c:v>Socialist Party</c:v>
                </c:pt>
                <c:pt idx="1">
                  <c:v>Democratic Party</c:v>
                </c:pt>
                <c:pt idx="2">
                  <c:v>Socialist Movement for Integration/Party of Freedom</c:v>
                </c:pt>
                <c:pt idx="3">
                  <c:v>The Republican Party</c:v>
                </c:pt>
                <c:pt idx="4">
                  <c:v>Social Democratic Party</c:v>
                </c:pt>
                <c:pt idx="5">
                  <c:v>Party for Justice, Integration and Unity</c:v>
                </c:pt>
                <c:pt idx="6">
                  <c:v>Union Party for Human Rights</c:v>
                </c:pt>
                <c:pt idx="7">
                  <c:v>Movement for National Development</c:v>
                </c:pt>
                <c:pt idx="8">
                  <c:v>The Legality Movement Party</c:v>
                </c:pt>
                <c:pt idx="9">
                  <c:v>Environmental Agrarian Party</c:v>
                </c:pt>
                <c:pt idx="10">
                  <c:v>Nisma Thurje (Hashtag Intiative)</c:v>
                </c:pt>
              </c:strCache>
            </c:strRef>
          </c:cat>
          <c:val>
            <c:numRef>
              <c:f>'Transferta 2021 dhe 2022 '!$N$5:$N$15</c:f>
              <c:numCache>
                <c:formatCode>#,##0.0</c:formatCode>
                <c:ptCount val="11"/>
                <c:pt idx="0">
                  <c:v>151.494783</c:v>
                </c:pt>
                <c:pt idx="1">
                  <c:v>104.92617</c:v>
                </c:pt>
                <c:pt idx="2">
                  <c:v>15.577215</c:v>
                </c:pt>
                <c:pt idx="3">
                  <c:v>13.223679</c:v>
                </c:pt>
                <c:pt idx="4">
                  <c:v>12.266269</c:v>
                </c:pt>
                <c:pt idx="5">
                  <c:v>9.753657</c:v>
                </c:pt>
                <c:pt idx="6">
                  <c:v>8.018647</c:v>
                </c:pt>
                <c:pt idx="7">
                  <c:v>8.018647</c:v>
                </c:pt>
                <c:pt idx="8">
                  <c:v>8.018647</c:v>
                </c:pt>
                <c:pt idx="9">
                  <c:v>8.018647</c:v>
                </c:pt>
                <c:pt idx="10">
                  <c:v>6.283636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'[1]PS vs PD'!$B$5</c:f>
              <c:strCache>
                <c:ptCount val="1"/>
                <c:pt idx="0">
                  <c:v>Partia Socialiste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PD'!$C$5:$L$5</c:f>
              <c:numCache>
                <c:formatCode>General</c:formatCode>
                <c:ptCount val="10"/>
                <c:pt idx="0">
                  <c:v>62.736196</c:v>
                </c:pt>
                <c:pt idx="1">
                  <c:v>98.901659</c:v>
                </c:pt>
                <c:pt idx="2">
                  <c:v>56.953891</c:v>
                </c:pt>
                <c:pt idx="3">
                  <c:v>90.100743</c:v>
                </c:pt>
                <c:pt idx="4">
                  <c:v>73.676617</c:v>
                </c:pt>
                <c:pt idx="5">
                  <c:v>114.001178</c:v>
                </c:pt>
                <c:pt idx="6">
                  <c:v>85.065992</c:v>
                </c:pt>
                <c:pt idx="7">
                  <c:v>120.934129</c:v>
                </c:pt>
                <c:pt idx="8">
                  <c:v>63.417047</c:v>
                </c:pt>
                <c:pt idx="9">
                  <c:v>127.689608</c:v>
                </c:pt>
              </c:numCache>
            </c:numRef>
          </c:val>
        </c:ser>
        <c:ser>
          <c:idx val="1"/>
          <c:order val="1"/>
          <c:tx>
            <c:strRef>
              <c:f>'[1]PS vs PD'!$B$6</c:f>
              <c:strCache>
                <c:ptCount val="1"/>
                <c:pt idx="0">
                  <c:v>Partia Demokratike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PD'!$C$6:$L$6</c:f>
              <c:numCache>
                <c:formatCode>General</c:formatCode>
                <c:ptCount val="10"/>
                <c:pt idx="0">
                  <c:v>78.985728</c:v>
                </c:pt>
                <c:pt idx="1">
                  <c:v>96.213015</c:v>
                </c:pt>
                <c:pt idx="2">
                  <c:v>57.745343</c:v>
                </c:pt>
                <c:pt idx="3">
                  <c:v>71.340573</c:v>
                </c:pt>
                <c:pt idx="4">
                  <c:v>57.179867</c:v>
                </c:pt>
                <c:pt idx="5">
                  <c:v>108.15723</c:v>
                </c:pt>
                <c:pt idx="6">
                  <c:v>51.808975</c:v>
                </c:pt>
                <c:pt idx="7">
                  <c:v>52.808975</c:v>
                </c:pt>
                <c:pt idx="8">
                  <c:v>38.911877</c:v>
                </c:pt>
                <c:pt idx="9">
                  <c:v>72.230026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966989167"/>
        <c:axId val="1705392351"/>
      </c:barChart>
      <c:lineChart>
        <c:grouping val="standard"/>
        <c:varyColors val="0"/>
        <c:ser>
          <c:idx val="2"/>
          <c:order val="2"/>
          <c:tx>
            <c:strRef>
              <c:f>'[1]PS vs PD'!$B$7</c:f>
              <c:strCache>
                <c:ptCount val="1"/>
                <c:pt idx="0">
                  <c:v>Diferenca PS-PD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'[1]PS vs PD'!$C$4:$L$4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PD'!$C$7:$L$7</c:f>
              <c:numCache>
                <c:formatCode>General</c:formatCode>
                <c:ptCount val="10"/>
                <c:pt idx="0">
                  <c:v>-16.249532</c:v>
                </c:pt>
                <c:pt idx="1">
                  <c:v>2.688644</c:v>
                </c:pt>
                <c:pt idx="2">
                  <c:v>-0.791452</c:v>
                </c:pt>
                <c:pt idx="3">
                  <c:v>18.76017</c:v>
                </c:pt>
                <c:pt idx="4">
                  <c:v>16.49675</c:v>
                </c:pt>
                <c:pt idx="5">
                  <c:v>5.843948</c:v>
                </c:pt>
                <c:pt idx="6">
                  <c:v>33.257017</c:v>
                </c:pt>
                <c:pt idx="7">
                  <c:v>68.125154</c:v>
                </c:pt>
                <c:pt idx="8">
                  <c:v>24.50517</c:v>
                </c:pt>
                <c:pt idx="9">
                  <c:v>55.459582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03087"/>
        <c:axId val="1899308815"/>
      </c:lineChart>
      <c:catAx>
        <c:axId val="196698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05392351"/>
        <c:crosses val="autoZero"/>
        <c:auto val="1"/>
        <c:lblAlgn val="ctr"/>
        <c:lblOffset val="100"/>
        <c:noMultiLvlLbl val="0"/>
      </c:catAx>
      <c:valAx>
        <c:axId val="170539235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66989167"/>
        <c:crosses val="autoZero"/>
        <c:crossBetween val="between"/>
      </c:valAx>
      <c:catAx>
        <c:axId val="19670030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99308815"/>
        <c:crosses val="autoZero"/>
        <c:auto val="1"/>
        <c:lblAlgn val="ctr"/>
        <c:lblOffset val="100"/>
        <c:noMultiLvlLbl val="0"/>
      </c:catAx>
      <c:valAx>
        <c:axId val="1899308815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67003087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'[1]PS vs PD'!$P$5</c:f>
              <c:strCache>
                <c:ptCount val="1"/>
                <c:pt idx="0">
                  <c:v>Partia Socialiste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PD'!$Q$4:$Z$4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PD'!$Q$5:$Z$5</c:f>
              <c:numCache>
                <c:formatCode>General</c:formatCode>
                <c:ptCount val="10"/>
                <c:pt idx="0">
                  <c:v>62.736196</c:v>
                </c:pt>
                <c:pt idx="1">
                  <c:v>98.901659</c:v>
                </c:pt>
                <c:pt idx="2">
                  <c:v>56.953891</c:v>
                </c:pt>
                <c:pt idx="3">
                  <c:v>90.100743</c:v>
                </c:pt>
                <c:pt idx="4">
                  <c:v>73.676617</c:v>
                </c:pt>
                <c:pt idx="5">
                  <c:v>114.001178</c:v>
                </c:pt>
                <c:pt idx="6">
                  <c:v>85.065992</c:v>
                </c:pt>
                <c:pt idx="7">
                  <c:v>120.934129</c:v>
                </c:pt>
                <c:pt idx="8">
                  <c:v>63.417047</c:v>
                </c:pt>
                <c:pt idx="9">
                  <c:v>127.689608</c:v>
                </c:pt>
              </c:numCache>
            </c:numRef>
          </c:val>
        </c:ser>
        <c:ser>
          <c:idx val="1"/>
          <c:order val="1"/>
          <c:tx>
            <c:strRef>
              <c:f>'[1]PS vs PD'!$P$6</c:f>
              <c:strCache>
                <c:ptCount val="1"/>
                <c:pt idx="0">
                  <c:v>Partia Demokratike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PD'!$Q$4:$Z$4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PD'!$Q$6:$Z$6</c:f>
              <c:numCache>
                <c:formatCode>General</c:formatCode>
                <c:ptCount val="10"/>
                <c:pt idx="0">
                  <c:v>78.985728</c:v>
                </c:pt>
                <c:pt idx="1">
                  <c:v>96.213015</c:v>
                </c:pt>
                <c:pt idx="2">
                  <c:v>57.745343</c:v>
                </c:pt>
                <c:pt idx="3">
                  <c:v>71.340573</c:v>
                </c:pt>
                <c:pt idx="4">
                  <c:v>57.179867</c:v>
                </c:pt>
                <c:pt idx="5">
                  <c:v>108.15723</c:v>
                </c:pt>
                <c:pt idx="6">
                  <c:v>51.808975</c:v>
                </c:pt>
                <c:pt idx="7">
                  <c:v>52.808975</c:v>
                </c:pt>
                <c:pt idx="8">
                  <c:v>38.911877</c:v>
                </c:pt>
                <c:pt idx="9">
                  <c:v>72.230026</c:v>
                </c:pt>
              </c:numCache>
            </c:numRef>
          </c:val>
        </c:ser>
        <c:ser>
          <c:idx val="2"/>
          <c:order val="2"/>
          <c:tx>
            <c:strRef>
              <c:f>'[1]PS vs PD'!$P$7</c:f>
              <c:strCache>
                <c:ptCount val="1"/>
                <c:pt idx="0">
                  <c:v>Parti të Tjera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PD'!$Q$4:$Z$4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PD'!$Q$7:$Z$7</c:f>
              <c:numCache>
                <c:formatCode>General</c:formatCode>
                <c:ptCount val="10"/>
                <c:pt idx="0">
                  <c:v>24.163272</c:v>
                </c:pt>
                <c:pt idx="1">
                  <c:v>46.304703</c:v>
                </c:pt>
                <c:pt idx="2">
                  <c:v>47.909597</c:v>
                </c:pt>
                <c:pt idx="3">
                  <c:v>94.744643</c:v>
                </c:pt>
                <c:pt idx="4">
                  <c:v>59.143393</c:v>
                </c:pt>
                <c:pt idx="5">
                  <c:v>90.248799</c:v>
                </c:pt>
                <c:pt idx="6">
                  <c:v>51.756469</c:v>
                </c:pt>
                <c:pt idx="7">
                  <c:v>66.771658</c:v>
                </c:pt>
                <c:pt idx="8">
                  <c:v>38.404652</c:v>
                </c:pt>
                <c:pt idx="9">
                  <c:v>75.916171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01805199"/>
        <c:axId val="590108991"/>
      </c:barChart>
      <c:catAx>
        <c:axId val="60180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90108991"/>
        <c:crosses val="autoZero"/>
        <c:auto val="1"/>
        <c:lblAlgn val="ctr"/>
        <c:lblOffset val="100"/>
        <c:noMultiLvlLbl val="0"/>
      </c:catAx>
      <c:valAx>
        <c:axId val="590108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180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31813199226824"/>
          <c:y val="0.256897258472062"/>
          <c:w val="0.86014138641809"/>
          <c:h val="0.6529773813238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'[1]PS vs PD'!$AC$5</c:f>
              <c:strCache>
                <c:ptCount val="1"/>
                <c:pt idx="0">
                  <c:v>Pjesa e transfertave totale për partitë nga Thesari të marra nga PS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PD'!$AD$4:$AM$4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PD'!$AD$5:$AM$5</c:f>
              <c:numCache>
                <c:formatCode>General</c:formatCode>
                <c:ptCount val="10"/>
                <c:pt idx="0">
                  <c:v>0.378190444432425</c:v>
                </c:pt>
                <c:pt idx="1">
                  <c:v>0.409667443554044</c:v>
                </c:pt>
                <c:pt idx="2">
                  <c:v>0.350250909804523</c:v>
                </c:pt>
                <c:pt idx="3">
                  <c:v>0.351700551239032</c:v>
                </c:pt>
                <c:pt idx="4">
                  <c:v>0.387771919452348</c:v>
                </c:pt>
                <c:pt idx="5">
                  <c:v>0.364912125730825</c:v>
                </c:pt>
                <c:pt idx="6">
                  <c:v>0.450964027014034</c:v>
                </c:pt>
                <c:pt idx="7">
                  <c:v>0.502813748288764</c:v>
                </c:pt>
                <c:pt idx="8">
                  <c:v>0.450617747395263</c:v>
                </c:pt>
                <c:pt idx="9">
                  <c:v>0.462918902062044</c:v>
                </c:pt>
              </c:numCache>
            </c:numRef>
          </c:val>
        </c:ser>
        <c:ser>
          <c:idx val="1"/>
          <c:order val="1"/>
          <c:tx>
            <c:strRef>
              <c:f>'[1]PS vs PD'!$AC$6</c:f>
              <c:strCache>
                <c:ptCount val="1"/>
                <c:pt idx="0">
                  <c:v>Pjesa e transfertave totale për partitë nga Thesari të marra nga PD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PD'!$AD$4:$AM$4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PD'!$AD$6:$AM$6</c:f>
              <c:numCache>
                <c:formatCode>General</c:formatCode>
                <c:ptCount val="10"/>
                <c:pt idx="0">
                  <c:v>0.476146937186607</c:v>
                </c:pt>
                <c:pt idx="1">
                  <c:v>0.398530624159468</c:v>
                </c:pt>
                <c:pt idx="2">
                  <c:v>0.355118123935102</c:v>
                </c:pt>
                <c:pt idx="3">
                  <c:v>0.278471830690768</c:v>
                </c:pt>
                <c:pt idx="4">
                  <c:v>0.300946863244548</c:v>
                </c:pt>
                <c:pt idx="5">
                  <c:v>0.346205937560205</c:v>
                </c:pt>
                <c:pt idx="6">
                  <c:v>0.27465716265872</c:v>
                </c:pt>
                <c:pt idx="7">
                  <c:v>0.219566460540164</c:v>
                </c:pt>
                <c:pt idx="8">
                  <c:v>0.276493201593911</c:v>
                </c:pt>
                <c:pt idx="9">
                  <c:v>0.26185877500566</c:v>
                </c:pt>
              </c:numCache>
            </c:numRef>
          </c:val>
        </c:ser>
        <c:ser>
          <c:idx val="2"/>
          <c:order val="2"/>
          <c:tx>
            <c:strRef>
              <c:f>'[1]PS vs PD'!$AC$7</c:f>
              <c:strCache>
                <c:ptCount val="1"/>
                <c:pt idx="0">
                  <c:v>Pjesa e transfertave totale për partitë nga Thesari të marra nga Parti të Tjera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'[1]PS vs PD'!$AD$4:$AM$4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'[1]PS vs PD'!$AD$7:$AM$7</c:f>
              <c:numCache>
                <c:formatCode>General</c:formatCode>
                <c:ptCount val="10"/>
                <c:pt idx="0">
                  <c:v>0.145662618380968</c:v>
                </c:pt>
                <c:pt idx="1">
                  <c:v>0.191801932286487</c:v>
                </c:pt>
                <c:pt idx="2">
                  <c:v>0.294630966260375</c:v>
                </c:pt>
                <c:pt idx="3">
                  <c:v>0.3698276180702</c:v>
                </c:pt>
                <c:pt idx="4">
                  <c:v>0.311281217303104</c:v>
                </c:pt>
                <c:pt idx="5">
                  <c:v>0.28888193670897</c:v>
                </c:pt>
                <c:pt idx="6">
                  <c:v>0.274378810327246</c:v>
                </c:pt>
                <c:pt idx="7">
                  <c:v>0.277619791171072</c:v>
                </c:pt>
                <c:pt idx="8">
                  <c:v>0.272889051010826</c:v>
                </c:pt>
                <c:pt idx="9">
                  <c:v>0.275222322932297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14007887"/>
        <c:axId val="714300431"/>
      </c:barChart>
      <c:catAx>
        <c:axId val="71400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14300431"/>
        <c:crosses val="autoZero"/>
        <c:auto val="1"/>
        <c:lblAlgn val="ctr"/>
        <c:lblOffset val="100"/>
        <c:noMultiLvlLbl val="0"/>
      </c:catAx>
      <c:valAx>
        <c:axId val="714300431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1400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661013177851"/>
          <c:y val="0.0233099750091047"/>
          <c:w val="0.660148498972166"/>
          <c:h val="0.208139847903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50"/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44895212971475"/>
          <c:y val="0.0329578278451762"/>
          <c:w val="0.743371837403573"/>
          <c:h val="0.8919797395342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 Partitë e mëdha'!$B$5</c:f>
              <c:strCache>
                <c:ptCount val="1"/>
                <c:pt idx="0">
                  <c:v>Socialist Party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mëdha'!$C$5:$L$5</c:f>
              <c:numCache>
                <c:formatCode>#,##0.0</c:formatCode>
                <c:ptCount val="10"/>
                <c:pt idx="0">
                  <c:v>62.736196</c:v>
                </c:pt>
                <c:pt idx="1">
                  <c:v>98.901659</c:v>
                </c:pt>
                <c:pt idx="2">
                  <c:v>56.953891</c:v>
                </c:pt>
                <c:pt idx="3">
                  <c:v>90.100743</c:v>
                </c:pt>
                <c:pt idx="4">
                  <c:v>73.676617</c:v>
                </c:pt>
                <c:pt idx="5">
                  <c:v>114.001178</c:v>
                </c:pt>
                <c:pt idx="6">
                  <c:v>85.065992</c:v>
                </c:pt>
                <c:pt idx="7">
                  <c:v>120.934129</c:v>
                </c:pt>
                <c:pt idx="8">
                  <c:v>63.417047</c:v>
                </c:pt>
                <c:pt idx="9">
                  <c:v>127.689608</c:v>
                </c:pt>
              </c:numCache>
            </c:numRef>
          </c:val>
        </c:ser>
        <c:ser>
          <c:idx val="1"/>
          <c:order val="1"/>
          <c:tx>
            <c:strRef>
              <c:f>'5 Partitë e mëdha'!$B$6</c:f>
              <c:strCache>
                <c:ptCount val="1"/>
                <c:pt idx="0">
                  <c:v>Democratic Party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mëdha'!$C$6:$L$6</c:f>
              <c:numCache>
                <c:formatCode>#,##0.0</c:formatCode>
                <c:ptCount val="10"/>
                <c:pt idx="0">
                  <c:v>78.985728</c:v>
                </c:pt>
                <c:pt idx="1">
                  <c:v>96.213015</c:v>
                </c:pt>
                <c:pt idx="2">
                  <c:v>57.745343</c:v>
                </c:pt>
                <c:pt idx="3">
                  <c:v>71.340573</c:v>
                </c:pt>
                <c:pt idx="4">
                  <c:v>57.179867</c:v>
                </c:pt>
                <c:pt idx="5">
                  <c:v>108.15723</c:v>
                </c:pt>
                <c:pt idx="6">
                  <c:v>51.808975</c:v>
                </c:pt>
                <c:pt idx="7">
                  <c:v>52.808975</c:v>
                </c:pt>
                <c:pt idx="8">
                  <c:v>38.911877</c:v>
                </c:pt>
                <c:pt idx="9">
                  <c:v>72.230026</c:v>
                </c:pt>
              </c:numCache>
            </c:numRef>
          </c:val>
        </c:ser>
        <c:ser>
          <c:idx val="2"/>
          <c:order val="2"/>
          <c:tx>
            <c:strRef>
              <c:f>'5 Partitë e mëdha'!$B$7</c:f>
              <c:strCache>
                <c:ptCount val="1"/>
                <c:pt idx="0">
                  <c:v>Socialist Movement for Integration/Party of Freedom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mëdha'!$C$7:$L$7</c:f>
              <c:numCache>
                <c:formatCode>#,##0.0</c:formatCode>
                <c:ptCount val="10"/>
                <c:pt idx="0">
                  <c:v>10.12511</c:v>
                </c:pt>
                <c:pt idx="1">
                  <c:v>14.295923</c:v>
                </c:pt>
                <c:pt idx="2">
                  <c:v>21.141463</c:v>
                </c:pt>
                <c:pt idx="3">
                  <c:v>29.76536</c:v>
                </c:pt>
                <c:pt idx="4">
                  <c:v>20.575897</c:v>
                </c:pt>
                <c:pt idx="5">
                  <c:v>22.094507</c:v>
                </c:pt>
                <c:pt idx="6">
                  <c:v>28.66041</c:v>
                </c:pt>
                <c:pt idx="7">
                  <c:v>27.160224</c:v>
                </c:pt>
                <c:pt idx="8">
                  <c:v>20.012797</c:v>
                </c:pt>
                <c:pt idx="9">
                  <c:v>38.987979</c:v>
                </c:pt>
              </c:numCache>
            </c:numRef>
          </c:val>
        </c:ser>
        <c:ser>
          <c:idx val="3"/>
          <c:order val="3"/>
          <c:tx>
            <c:strRef>
              <c:f>'5 Partitë e mëdha'!$B$8</c:f>
              <c:strCache>
                <c:ptCount val="1"/>
                <c:pt idx="0">
                  <c:v>Party for Justice, Integration and Unity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mëdha'!$C$8:$L$8</c:f>
              <c:numCache>
                <c:formatCode>#,##0.0</c:formatCode>
                <c:ptCount val="10"/>
                <c:pt idx="1">
                  <c:v>7.866431</c:v>
                </c:pt>
                <c:pt idx="3">
                  <c:v>10.198851</c:v>
                </c:pt>
                <c:pt idx="4">
                  <c:v>7.518047</c:v>
                </c:pt>
                <c:pt idx="5">
                  <c:v>14.045405</c:v>
                </c:pt>
                <c:pt idx="6">
                  <c:v>10.112899</c:v>
                </c:pt>
                <c:pt idx="7">
                  <c:v>10.10729</c:v>
                </c:pt>
                <c:pt idx="8">
                  <c:v>7.447475</c:v>
                </c:pt>
                <c:pt idx="9">
                  <c:v>13.000361</c:v>
                </c:pt>
              </c:numCache>
            </c:numRef>
          </c:val>
        </c:ser>
        <c:ser>
          <c:idx val="4"/>
          <c:order val="4"/>
          <c:tx>
            <c:strRef>
              <c:f>'5 Partitë e mëdha'!$B$9</c:f>
              <c:strCache>
                <c:ptCount val="1"/>
                <c:pt idx="0">
                  <c:v>The Republican Party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mëdha'!$C$9:$L$9</c:f>
              <c:numCache>
                <c:formatCode>#,##0.0</c:formatCode>
                <c:ptCount val="10"/>
                <c:pt idx="0">
                  <c:v>6.556021</c:v>
                </c:pt>
                <c:pt idx="1">
                  <c:v>9.751861</c:v>
                </c:pt>
                <c:pt idx="2">
                  <c:v>7.41165</c:v>
                </c:pt>
                <c:pt idx="3">
                  <c:v>9.50794</c:v>
                </c:pt>
                <c:pt idx="4">
                  <c:v>6.632077</c:v>
                </c:pt>
                <c:pt idx="5">
                  <c:v>12.173434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3.926232</c:v>
                </c:pt>
              </c:numCache>
            </c:numRef>
          </c:val>
        </c:ser>
        <c:ser>
          <c:idx val="5"/>
          <c:order val="5"/>
          <c:tx>
            <c:strRef>
              <c:f>'5 Partitë e mëdha'!$B$10</c:f>
              <c:strCache>
                <c:ptCount val="1"/>
                <c:pt idx="0">
                  <c:v>Other parties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'5 Partitë e mëdha'!$C$4:$L$4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 Partitë e mëdha'!$C$10:$L$10</c:f>
              <c:numCache>
                <c:formatCode>#,##0.0</c:formatCode>
                <c:ptCount val="10"/>
                <c:pt idx="0">
                  <c:v>7.48214100000001</c:v>
                </c:pt>
                <c:pt idx="1">
                  <c:v>14.390488</c:v>
                </c:pt>
                <c:pt idx="2">
                  <c:v>19.356484</c:v>
                </c:pt>
                <c:pt idx="3">
                  <c:v>45.272492</c:v>
                </c:pt>
                <c:pt idx="4">
                  <c:v>24.417372</c:v>
                </c:pt>
                <c:pt idx="5">
                  <c:v>41.9354530000001</c:v>
                </c:pt>
                <c:pt idx="6">
                  <c:v>12.98316</c:v>
                </c:pt>
                <c:pt idx="7">
                  <c:v>29.504144</c:v>
                </c:pt>
                <c:pt idx="8">
                  <c:v>10.94438</c:v>
                </c:pt>
                <c:pt idx="9">
                  <c:v>20.001599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3300271"/>
        <c:axId val="1413308911"/>
      </c:barChart>
      <c:catAx>
        <c:axId val="141330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13308911"/>
        <c:crosses val="autoZero"/>
        <c:auto val="1"/>
        <c:lblAlgn val="ctr"/>
        <c:lblOffset val="100"/>
        <c:noMultiLvlLbl val="0"/>
      </c:catAx>
      <c:valAx>
        <c:axId val="141330891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1330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477263946068"/>
          <c:y val="0.158722144134063"/>
          <c:w val="0.195370451789973"/>
          <c:h val="0.82986940323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50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'Renditje Partitë'!$C$4</c:f>
              <c:strCache>
                <c:ptCount val="1"/>
                <c:pt idx="0">
                  <c:v>Treasury 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'Renditje Partitë'!$B$5:$B$52</c:f>
              <c:strCache>
                <c:ptCount val="48"/>
                <c:pt idx="0">
                  <c:v>Socialist Party</c:v>
                </c:pt>
                <c:pt idx="1">
                  <c:v>Democratic Party</c:v>
                </c:pt>
                <c:pt idx="2">
                  <c:v>Socialist Movement for Integration/Party of Freedom</c:v>
                </c:pt>
                <c:pt idx="3">
                  <c:v>Party for Justice, Integration and Unity</c:v>
                </c:pt>
                <c:pt idx="4">
                  <c:v>The Republican Party</c:v>
                </c:pt>
                <c:pt idx="5">
                  <c:v>Social Democratic Party</c:v>
                </c:pt>
                <c:pt idx="6">
                  <c:v>Union Party for Human Rights</c:v>
                </c:pt>
                <c:pt idx="7">
                  <c:v>The Equal List Party</c:v>
                </c:pt>
                <c:pt idx="8">
                  <c:v>New Democratic Spirit Party</c:v>
                </c:pt>
                <c:pt idx="9">
                  <c:v>Christian Democratic Party</c:v>
                </c:pt>
                <c:pt idx="10">
                  <c:v>Social Democracy Party</c:v>
                </c:pt>
                <c:pt idx="11">
                  <c:v>Christian Democratic Party</c:v>
                </c:pt>
                <c:pt idx="12">
                  <c:v>Red and Black Alliance</c:v>
                </c:pt>
                <c:pt idx="13">
                  <c:v>Democratic Conviction Party </c:v>
                </c:pt>
                <c:pt idx="14">
                  <c:v>Movement for National Development</c:v>
                </c:pt>
                <c:pt idx="15">
                  <c:v>Liberal Democratic Union</c:v>
                </c:pt>
                <c:pt idx="16">
                  <c:v>Moderate Socialist Party</c:v>
                </c:pt>
                <c:pt idx="17">
                  <c:v>National Albanians Alliance</c:v>
                </c:pt>
                <c:pt idx="18">
                  <c:v>The Green Party</c:v>
                </c:pt>
                <c:pt idx="19">
                  <c:v>The Legality Movement Party</c:v>
                </c:pt>
                <c:pt idx="20">
                  <c:v>Environmental Agrarian Party</c:v>
                </c:pt>
                <c:pt idx="21">
                  <c:v>Party Alliance for Democracy and Solidarity</c:v>
                </c:pt>
                <c:pt idx="22">
                  <c:v>National Front Party</c:v>
                </c:pt>
                <c:pt idx="23">
                  <c:v>Democratic Alliance Party</c:v>
                </c:pt>
                <c:pt idx="24">
                  <c:v>True Socialist Party 91 - (PSV 91)</c:v>
                </c:pt>
                <c:pt idx="25">
                  <c:v>Democratic National Front Party</c:v>
                </c:pt>
                <c:pt idx="26">
                  <c:v>"G99" Party </c:v>
                </c:pt>
                <c:pt idx="27">
                  <c:v>People's Alliance Party</c:v>
                </c:pt>
                <c:pt idx="28">
                  <c:v>National Reconciliation Party</c:v>
                </c:pt>
                <c:pt idx="29">
                  <c:v>Party of Albanian Democratic Reforms</c:v>
                </c:pt>
                <c:pt idx="30">
                  <c:v>People's Alliance for Justice</c:v>
                </c:pt>
                <c:pt idx="31">
                  <c:v>National Conservative Party of Albania</c:v>
                </c:pt>
                <c:pt idx="32">
                  <c:v>Albanian Future Party PDASH</c:v>
                </c:pt>
                <c:pt idx="33">
                  <c:v> Albanian Hour Party</c:v>
                </c:pt>
                <c:pt idx="34">
                  <c:v>Democratic Union Party</c:v>
                </c:pt>
                <c:pt idx="35">
                  <c:v>Democratic Party for Integration and Prosperity</c:v>
                </c:pt>
                <c:pt idx="36">
                  <c:v>The Labor Party of Albania</c:v>
                </c:pt>
                <c:pt idx="37">
                  <c:v>Party of Denied Rights (P.D.M)</c:v>
                </c:pt>
                <c:pt idx="38">
                  <c:v>New European Democracy Party</c:v>
                </c:pt>
                <c:pt idx="39">
                  <c:v>Party for the Protection of Immigrants' Rights</c:v>
                </c:pt>
                <c:pt idx="40">
                  <c:v>New Denied Rights Party</c:v>
                </c:pt>
                <c:pt idx="41">
                  <c:v>The Republican Union Party of Albania</c:v>
                </c:pt>
                <c:pt idx="42">
                  <c:v>Albanian Emigration Party (PESH)</c:v>
                </c:pt>
                <c:pt idx="43">
                  <c:v>Albanian Labor Movement Party</c:v>
                </c:pt>
                <c:pt idx="44">
                  <c:v>Albanian True Way Party</c:v>
                </c:pt>
                <c:pt idx="45">
                  <c:v>The New Tolerance Party of Albania</c:v>
                </c:pt>
                <c:pt idx="46">
                  <c:v>The People's Union of Albanian Pensioners Party</c:v>
                </c:pt>
                <c:pt idx="47">
                  <c:v>Party of Persons with Disabilities</c:v>
                </c:pt>
              </c:strCache>
            </c:strRef>
          </c:cat>
          <c:val>
            <c:numRef>
              <c:f>'Renditje Partitë'!$C$5:$C$52</c:f>
              <c:numCache>
                <c:formatCode>#,##0</c:formatCode>
                <c:ptCount val="48"/>
                <c:pt idx="0">
                  <c:v>893477.06</c:v>
                </c:pt>
                <c:pt idx="1">
                  <c:v>685381.609</c:v>
                </c:pt>
                <c:pt idx="2">
                  <c:v>232819.67</c:v>
                </c:pt>
                <c:pt idx="3">
                  <c:v>80296.759</c:v>
                </c:pt>
                <c:pt idx="4">
                  <c:v>55959.215</c:v>
                </c:pt>
                <c:pt idx="5">
                  <c:v>45566.939</c:v>
                </c:pt>
                <c:pt idx="6">
                  <c:v>36521.69</c:v>
                </c:pt>
                <c:pt idx="7">
                  <c:v>23432.99</c:v>
                </c:pt>
                <c:pt idx="8">
                  <c:v>22214.662</c:v>
                </c:pt>
                <c:pt idx="9">
                  <c:v>20640.951</c:v>
                </c:pt>
                <c:pt idx="10">
                  <c:v>19149.101</c:v>
                </c:pt>
                <c:pt idx="11">
                  <c:v>17588.053</c:v>
                </c:pt>
                <c:pt idx="12">
                  <c:v>13139.898</c:v>
                </c:pt>
                <c:pt idx="13">
                  <c:v>2952.83</c:v>
                </c:pt>
                <c:pt idx="14">
                  <c:v>2776.24</c:v>
                </c:pt>
                <c:pt idx="15">
                  <c:v>2498.604</c:v>
                </c:pt>
                <c:pt idx="16">
                  <c:v>2224.379</c:v>
                </c:pt>
                <c:pt idx="17">
                  <c:v>2152.729</c:v>
                </c:pt>
                <c:pt idx="18">
                  <c:v>1727.074</c:v>
                </c:pt>
                <c:pt idx="19">
                  <c:v>1583.873</c:v>
                </c:pt>
                <c:pt idx="20">
                  <c:v>1290.56</c:v>
                </c:pt>
                <c:pt idx="21">
                  <c:v>1032.905</c:v>
                </c:pt>
                <c:pt idx="22">
                  <c:v>937.24</c:v>
                </c:pt>
                <c:pt idx="23">
                  <c:v>913.875</c:v>
                </c:pt>
                <c:pt idx="24">
                  <c:v>788.692</c:v>
                </c:pt>
                <c:pt idx="25">
                  <c:v>650.22</c:v>
                </c:pt>
                <c:pt idx="26">
                  <c:v>546.584</c:v>
                </c:pt>
                <c:pt idx="27">
                  <c:v>441.975</c:v>
                </c:pt>
                <c:pt idx="28">
                  <c:v>390.489</c:v>
                </c:pt>
                <c:pt idx="29">
                  <c:v>378.23</c:v>
                </c:pt>
                <c:pt idx="30">
                  <c:v>325</c:v>
                </c:pt>
                <c:pt idx="31">
                  <c:v>307.154</c:v>
                </c:pt>
                <c:pt idx="32">
                  <c:v>307.154</c:v>
                </c:pt>
                <c:pt idx="33">
                  <c:v>292.196</c:v>
                </c:pt>
                <c:pt idx="34">
                  <c:v>196.749</c:v>
                </c:pt>
                <c:pt idx="35">
                  <c:v>162.5</c:v>
                </c:pt>
                <c:pt idx="36">
                  <c:v>144.655</c:v>
                </c:pt>
                <c:pt idx="37">
                  <c:v>144.654</c:v>
                </c:pt>
                <c:pt idx="38">
                  <c:v>144.654</c:v>
                </c:pt>
                <c:pt idx="39">
                  <c:v>144.654</c:v>
                </c:pt>
                <c:pt idx="40">
                  <c:v>144.653</c:v>
                </c:pt>
                <c:pt idx="41">
                  <c:v>61.321</c:v>
                </c:pt>
                <c:pt idx="42">
                  <c:v>61.321</c:v>
                </c:pt>
                <c:pt idx="43">
                  <c:v>61.321</c:v>
                </c:pt>
                <c:pt idx="44">
                  <c:v>61.321</c:v>
                </c:pt>
                <c:pt idx="45">
                  <c:v>61.321</c:v>
                </c:pt>
                <c:pt idx="46">
                  <c:v>61.32</c:v>
                </c:pt>
                <c:pt idx="47">
                  <c:v>61.32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71304415"/>
        <c:axId val="1471279455"/>
      </c:barChart>
      <c:catAx>
        <c:axId val="147130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71279455"/>
        <c:crosses val="autoZero"/>
        <c:auto val="1"/>
        <c:lblAlgn val="ctr"/>
        <c:lblOffset val="100"/>
        <c:noMultiLvlLbl val="0"/>
      </c:catAx>
      <c:valAx>
        <c:axId val="147127945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71304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6934911437957"/>
          <c:y val="0.0371120107962213"/>
          <c:w val="0.52371498374024"/>
          <c:h val="0.9257759784075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'Renditje 10 më të &gt; dhe tjerat'!$C$4</c:f>
              <c:strCache>
                <c:ptCount val="1"/>
                <c:pt idx="0">
                  <c:v>Treasury 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'Renditje 10 më të &gt; dhe tjerat'!$B$5:$B$14</c:f>
              <c:strCache>
                <c:ptCount val="10"/>
                <c:pt idx="0">
                  <c:v>Socialist Party</c:v>
                </c:pt>
                <c:pt idx="1">
                  <c:v>Democratic Party</c:v>
                </c:pt>
                <c:pt idx="2">
                  <c:v>Socialist Movement for Integration/Party of Freedom</c:v>
                </c:pt>
                <c:pt idx="3">
                  <c:v>Party for Justice, Integration and Unity</c:v>
                </c:pt>
                <c:pt idx="4">
                  <c:v>The Republican Party</c:v>
                </c:pt>
                <c:pt idx="5">
                  <c:v>Social Democratic Party</c:v>
                </c:pt>
                <c:pt idx="6">
                  <c:v>Union Party for Human Rights</c:v>
                </c:pt>
                <c:pt idx="7">
                  <c:v>The Equal List Party</c:v>
                </c:pt>
                <c:pt idx="8">
                  <c:v>New Democratic Spirit Party</c:v>
                </c:pt>
                <c:pt idx="9">
                  <c:v>Christian Democratic Party</c:v>
                </c:pt>
              </c:strCache>
            </c:strRef>
          </c:cat>
          <c:val>
            <c:numRef>
              <c:f>'Renditje 10 më të &gt; dhe tjerat'!$C$5:$C$14</c:f>
              <c:numCache>
                <c:formatCode>#,##0</c:formatCode>
                <c:ptCount val="10"/>
                <c:pt idx="0">
                  <c:v>893477.06</c:v>
                </c:pt>
                <c:pt idx="1">
                  <c:v>685381.609</c:v>
                </c:pt>
                <c:pt idx="2">
                  <c:v>232819.67</c:v>
                </c:pt>
                <c:pt idx="3">
                  <c:v>80296.759</c:v>
                </c:pt>
                <c:pt idx="4">
                  <c:v>55959.215</c:v>
                </c:pt>
                <c:pt idx="5">
                  <c:v>45566.939</c:v>
                </c:pt>
                <c:pt idx="6">
                  <c:v>36521.69</c:v>
                </c:pt>
                <c:pt idx="7">
                  <c:v>23432.99</c:v>
                </c:pt>
                <c:pt idx="8">
                  <c:v>22214.662</c:v>
                </c:pt>
                <c:pt idx="9">
                  <c:v>20640.951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1279935"/>
        <c:axId val="1471294815"/>
      </c:barChart>
      <c:catAx>
        <c:axId val="14712799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71294815"/>
        <c:crosses val="autoZero"/>
        <c:auto val="1"/>
        <c:lblAlgn val="ctr"/>
        <c:lblOffset val="100"/>
        <c:noMultiLvlLbl val="0"/>
      </c:catAx>
      <c:valAx>
        <c:axId val="1471294815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7127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627031832727"/>
          <c:y val="0.0636126911580847"/>
          <c:w val="0.512831965431469"/>
          <c:h val="0.9100991910711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'Renditje 10 më të &gt; dhe tjerat'!$C$4</c:f>
              <c:strCache>
                <c:ptCount val="1"/>
                <c:pt idx="0">
                  <c:v>Treasury transactions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'Renditje 10 më të &gt; dhe tjerat'!$B$15:$B$52</c:f>
              <c:strCache>
                <c:ptCount val="38"/>
                <c:pt idx="0">
                  <c:v>Social Democracy Party</c:v>
                </c:pt>
                <c:pt idx="1">
                  <c:v>Christian Democratic Party</c:v>
                </c:pt>
                <c:pt idx="2">
                  <c:v>Red and Black Alliance</c:v>
                </c:pt>
                <c:pt idx="3">
                  <c:v>Democratic Conviction Party</c:v>
                </c:pt>
                <c:pt idx="4">
                  <c:v>Movement for National Development</c:v>
                </c:pt>
                <c:pt idx="5">
                  <c:v>Liberal Democratic Union</c:v>
                </c:pt>
                <c:pt idx="6">
                  <c:v>Moderate Socialist Party</c:v>
                </c:pt>
                <c:pt idx="7">
                  <c:v>National Albanians Alliance</c:v>
                </c:pt>
                <c:pt idx="8">
                  <c:v>The Green Party</c:v>
                </c:pt>
                <c:pt idx="9">
                  <c:v>The Legality Movement Party</c:v>
                </c:pt>
                <c:pt idx="10">
                  <c:v>Environmental Agrarian Party</c:v>
                </c:pt>
                <c:pt idx="11">
                  <c:v>Party Alliance for Democracy and Solidarity</c:v>
                </c:pt>
                <c:pt idx="12">
                  <c:v>National Front Party</c:v>
                </c:pt>
                <c:pt idx="13">
                  <c:v>Democratic Alliance Party</c:v>
                </c:pt>
                <c:pt idx="14">
                  <c:v>True Socialist Party 91 - (PSV 91)</c:v>
                </c:pt>
                <c:pt idx="15">
                  <c:v>Democratic National Front Party</c:v>
                </c:pt>
                <c:pt idx="16">
                  <c:v>"G99" Party </c:v>
                </c:pt>
                <c:pt idx="17">
                  <c:v>People's Alliance Party</c:v>
                </c:pt>
                <c:pt idx="18">
                  <c:v>National Reconciliation Party</c:v>
                </c:pt>
                <c:pt idx="19">
                  <c:v>Party of Albanian Democratic Reforms</c:v>
                </c:pt>
                <c:pt idx="20">
                  <c:v>People's Alliance for Justice</c:v>
                </c:pt>
                <c:pt idx="21">
                  <c:v>National Conservative Party of Albania</c:v>
                </c:pt>
                <c:pt idx="22">
                  <c:v>Albanian Future party PDASH</c:v>
                </c:pt>
                <c:pt idx="23">
                  <c:v>Albanian Hour Party </c:v>
                </c:pt>
                <c:pt idx="24">
                  <c:v>Democratic Union Party</c:v>
                </c:pt>
                <c:pt idx="25">
                  <c:v>Democratic Party for Integration and Prosperity</c:v>
                </c:pt>
                <c:pt idx="26">
                  <c:v>The Labor Party of Albania</c:v>
                </c:pt>
                <c:pt idx="27">
                  <c:v>Party of Denied Rights (P.D.M)</c:v>
                </c:pt>
                <c:pt idx="28">
                  <c:v>New European Democracy Party</c:v>
                </c:pt>
                <c:pt idx="29">
                  <c:v>Party for the Protection of Immigrants' Rights</c:v>
                </c:pt>
                <c:pt idx="30">
                  <c:v>New Denied Rights Party</c:v>
                </c:pt>
                <c:pt idx="31">
                  <c:v>The Republican Union Party of Albania</c:v>
                </c:pt>
                <c:pt idx="32">
                  <c:v>Albanian Emigration Party (PESH)</c:v>
                </c:pt>
                <c:pt idx="33">
                  <c:v>Albanian Labor Movement Party</c:v>
                </c:pt>
                <c:pt idx="34">
                  <c:v>Albanian True Way Party</c:v>
                </c:pt>
                <c:pt idx="35">
                  <c:v>The New Tolerance Party of Albania</c:v>
                </c:pt>
                <c:pt idx="36">
                  <c:v>The People's Union of Albanian Pensioners Party</c:v>
                </c:pt>
                <c:pt idx="37">
                  <c:v>Party of Persons with Disabilities</c:v>
                </c:pt>
              </c:strCache>
            </c:strRef>
          </c:cat>
          <c:val>
            <c:numRef>
              <c:f>'Renditje 10 më të &gt; dhe tjerat'!$C$15:$C$52</c:f>
              <c:numCache>
                <c:formatCode>#,##0</c:formatCode>
                <c:ptCount val="38"/>
                <c:pt idx="0">
                  <c:v>19149.101</c:v>
                </c:pt>
                <c:pt idx="1">
                  <c:v>17588.053</c:v>
                </c:pt>
                <c:pt idx="2">
                  <c:v>13139.898</c:v>
                </c:pt>
                <c:pt idx="3">
                  <c:v>2952.83</c:v>
                </c:pt>
                <c:pt idx="4">
                  <c:v>2776.24</c:v>
                </c:pt>
                <c:pt idx="5">
                  <c:v>2498.604</c:v>
                </c:pt>
                <c:pt idx="6">
                  <c:v>2224.379</c:v>
                </c:pt>
                <c:pt idx="7">
                  <c:v>2152.729</c:v>
                </c:pt>
                <c:pt idx="8">
                  <c:v>1727.074</c:v>
                </c:pt>
                <c:pt idx="9">
                  <c:v>1583.873</c:v>
                </c:pt>
                <c:pt idx="10">
                  <c:v>1290.56</c:v>
                </c:pt>
                <c:pt idx="11">
                  <c:v>1032.905</c:v>
                </c:pt>
                <c:pt idx="12">
                  <c:v>937.24</c:v>
                </c:pt>
                <c:pt idx="13">
                  <c:v>913.875</c:v>
                </c:pt>
                <c:pt idx="14">
                  <c:v>788.692</c:v>
                </c:pt>
                <c:pt idx="15">
                  <c:v>650.22</c:v>
                </c:pt>
                <c:pt idx="16">
                  <c:v>546.584</c:v>
                </c:pt>
                <c:pt idx="17">
                  <c:v>441.975</c:v>
                </c:pt>
                <c:pt idx="18">
                  <c:v>390.489</c:v>
                </c:pt>
                <c:pt idx="19">
                  <c:v>378.23</c:v>
                </c:pt>
                <c:pt idx="20">
                  <c:v>325</c:v>
                </c:pt>
                <c:pt idx="21">
                  <c:v>307.154</c:v>
                </c:pt>
                <c:pt idx="22">
                  <c:v>307.154</c:v>
                </c:pt>
                <c:pt idx="23">
                  <c:v>292.196</c:v>
                </c:pt>
                <c:pt idx="24">
                  <c:v>196.749</c:v>
                </c:pt>
                <c:pt idx="25">
                  <c:v>162.5</c:v>
                </c:pt>
                <c:pt idx="26">
                  <c:v>144.655</c:v>
                </c:pt>
                <c:pt idx="27">
                  <c:v>144.654</c:v>
                </c:pt>
                <c:pt idx="28">
                  <c:v>144.654</c:v>
                </c:pt>
                <c:pt idx="29">
                  <c:v>144.654</c:v>
                </c:pt>
                <c:pt idx="30">
                  <c:v>144.653</c:v>
                </c:pt>
                <c:pt idx="31">
                  <c:v>61.321</c:v>
                </c:pt>
                <c:pt idx="32">
                  <c:v>61.321</c:v>
                </c:pt>
                <c:pt idx="33">
                  <c:v>61.321</c:v>
                </c:pt>
                <c:pt idx="34">
                  <c:v>61.321</c:v>
                </c:pt>
                <c:pt idx="35">
                  <c:v>61.321</c:v>
                </c:pt>
                <c:pt idx="36">
                  <c:v>61.32</c:v>
                </c:pt>
                <c:pt idx="37">
                  <c:v>61.32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1303935"/>
        <c:axId val="1471295295"/>
      </c:barChart>
      <c:catAx>
        <c:axId val="14713039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71295295"/>
        <c:crosses val="autoZero"/>
        <c:auto val="1"/>
        <c:lblAlgn val="ctr"/>
        <c:lblOffset val="100"/>
        <c:noMultiLvlLbl val="0"/>
      </c:catAx>
      <c:valAx>
        <c:axId val="1471295295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47130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601980</xdr:colOff>
      <xdr:row>25</xdr:row>
      <xdr:rowOff>7620</xdr:rowOff>
    </xdr:from>
    <xdr:to>
      <xdr:col>8</xdr:col>
      <xdr:colOff>106680</xdr:colOff>
      <xdr:row>48</xdr:row>
      <xdr:rowOff>175260</xdr:rowOff>
    </xdr:to>
    <xdr:graphicFrame>
      <xdr:nvGraphicFramePr>
        <xdr:cNvPr id="2" name="Chart 1"/>
        <xdr:cNvGraphicFramePr/>
      </xdr:nvGraphicFramePr>
      <xdr:xfrm>
        <a:off x="600075" y="4808220"/>
        <a:ext cx="6640195" cy="45491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24</xdr:row>
      <xdr:rowOff>45720</xdr:rowOff>
    </xdr:from>
    <xdr:to>
      <xdr:col>19</xdr:col>
      <xdr:colOff>114300</xdr:colOff>
      <xdr:row>48</xdr:row>
      <xdr:rowOff>30480</xdr:rowOff>
    </xdr:to>
    <xdr:graphicFrame>
      <xdr:nvGraphicFramePr>
        <xdr:cNvPr id="3" name="Chart 2"/>
        <xdr:cNvGraphicFramePr/>
      </xdr:nvGraphicFramePr>
      <xdr:xfrm>
        <a:off x="9533890" y="4655820"/>
        <a:ext cx="6647815" cy="455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563880</xdr:colOff>
      <xdr:row>14</xdr:row>
      <xdr:rowOff>175260</xdr:rowOff>
    </xdr:from>
    <xdr:to>
      <xdr:col>11</xdr:col>
      <xdr:colOff>594360</xdr:colOff>
      <xdr:row>35</xdr:row>
      <xdr:rowOff>144780</xdr:rowOff>
    </xdr:to>
    <xdr:graphicFrame>
      <xdr:nvGraphicFramePr>
        <xdr:cNvPr id="2" name="Chart 1"/>
        <xdr:cNvGraphicFramePr/>
      </xdr:nvGraphicFramePr>
      <xdr:xfrm>
        <a:off x="563880" y="2910840"/>
        <a:ext cx="7209155" cy="39700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</xdr:colOff>
      <xdr:row>14</xdr:row>
      <xdr:rowOff>7620</xdr:rowOff>
    </xdr:from>
    <xdr:to>
      <xdr:col>21</xdr:col>
      <xdr:colOff>533400</xdr:colOff>
      <xdr:row>32</xdr:row>
      <xdr:rowOff>99060</xdr:rowOff>
    </xdr:to>
    <xdr:graphicFrame>
      <xdr:nvGraphicFramePr>
        <xdr:cNvPr id="3" name="Chart 2"/>
        <xdr:cNvGraphicFramePr/>
      </xdr:nvGraphicFramePr>
      <xdr:xfrm>
        <a:off x="9594215" y="2743200"/>
        <a:ext cx="5741035" cy="3520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571500</xdr:colOff>
      <xdr:row>14</xdr:row>
      <xdr:rowOff>0</xdr:rowOff>
    </xdr:from>
    <xdr:to>
      <xdr:col>35</xdr:col>
      <xdr:colOff>510540</xdr:colOff>
      <xdr:row>31</xdr:row>
      <xdr:rowOff>76200</xdr:rowOff>
    </xdr:to>
    <xdr:graphicFrame>
      <xdr:nvGraphicFramePr>
        <xdr:cNvPr id="4" name="Chart 3"/>
        <xdr:cNvGraphicFramePr/>
      </xdr:nvGraphicFramePr>
      <xdr:xfrm>
        <a:off x="18973800" y="2735580"/>
        <a:ext cx="8421370" cy="33147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0.16064</cdr:x>
      <cdr:y>0.94048</cdr:y>
    </cdr:from>
    <cdr:to>
      <cdr:x>0.22128</cdr:x>
      <cdr:y>1</cdr:y>
    </cdr:to>
    <cdr:sp>
      <cdr:nvSpPr>
        <cdr:cNvPr id="2" name="Right Brace 1"/>
        <cdr:cNvSpPr/>
      </cdr:nvSpPr>
      <cdr:spPr xmlns:a="http://schemas.openxmlformats.org/drawingml/2006/main">
        <a:xfrm xmlns:a="http://schemas.openxmlformats.org/drawingml/2006/main" rot="5400000">
          <a:off x="1272540" y="2887980"/>
          <a:ext cx="190500" cy="434340"/>
        </a:xfrm>
        <a:prstGeom xmlns:a="http://schemas.openxmlformats.org/drawingml/2006/main" prst="rightBrace">
          <a:avLst/>
        </a:prstGeom>
        <a:ln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 xmlns:a="http://schemas.openxmlformats.org/drawingml/2006/main">
        <a:bodyPr vertOverflow="clip"/>
        <a:lstStyle/>
        <a:p>
          <a:endParaRPr lang="en-US"/>
        </a:p>
      </cdr:txBody>
    </cdr:sp>
  </cdr:relSizeAnchor>
  <cdr:relSizeAnchor xmlns:cdr="http://schemas.openxmlformats.org/drawingml/2006/chartDrawing">
    <cdr:from>
      <cdr:x>0.33901</cdr:x>
      <cdr:y>0.94048</cdr:y>
    </cdr:from>
    <cdr:to>
      <cdr:x>0.39965</cdr:x>
      <cdr:y>1</cdr:y>
    </cdr:to>
    <cdr:sp>
      <cdr:nvSpPr>
        <cdr:cNvPr id="3" name="Right Brace 2"/>
        <cdr:cNvSpPr/>
      </cdr:nvSpPr>
      <cdr:spPr xmlns:a="http://schemas.openxmlformats.org/drawingml/2006/main">
        <a:xfrm xmlns:a="http://schemas.openxmlformats.org/drawingml/2006/main" rot="5400000">
          <a:off x="2550160" y="2887980"/>
          <a:ext cx="190500" cy="434340"/>
        </a:xfrm>
        <a:prstGeom xmlns:a="http://schemas.openxmlformats.org/drawingml/2006/main" prst="rightBrace">
          <a:avLst/>
        </a:prstGeom>
        <a:ln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 xmlns:a="http://schemas.openxmlformats.org/drawingml/2006/main">
        <a:bodyPr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cdr:txBody>
    </cdr:sp>
  </cdr:relSizeAnchor>
  <cdr:relSizeAnchor xmlns:cdr="http://schemas.openxmlformats.org/drawingml/2006/chartDrawing">
    <cdr:from>
      <cdr:x>0.5156</cdr:x>
      <cdr:y>0.94048</cdr:y>
    </cdr:from>
    <cdr:to>
      <cdr:x>0.57624</cdr:x>
      <cdr:y>1</cdr:y>
    </cdr:to>
    <cdr:sp>
      <cdr:nvSpPr>
        <cdr:cNvPr id="4" name="Right Brace 3"/>
        <cdr:cNvSpPr/>
      </cdr:nvSpPr>
      <cdr:spPr xmlns:a="http://schemas.openxmlformats.org/drawingml/2006/main">
        <a:xfrm xmlns:a="http://schemas.openxmlformats.org/drawingml/2006/main" rot="5400000">
          <a:off x="3815080" y="2887980"/>
          <a:ext cx="190500" cy="434340"/>
        </a:xfrm>
        <a:prstGeom xmlns:a="http://schemas.openxmlformats.org/drawingml/2006/main" prst="rightBrace">
          <a:avLst/>
        </a:prstGeom>
        <a:ln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 xmlns:a="http://schemas.openxmlformats.org/drawingml/2006/main">
        <a:bodyPr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cdr:txBody>
    </cdr:sp>
  </cdr:relSizeAnchor>
  <cdr:relSizeAnchor xmlns:cdr="http://schemas.openxmlformats.org/drawingml/2006/chartDrawing">
    <cdr:from>
      <cdr:x>0.6922</cdr:x>
      <cdr:y>0.94048</cdr:y>
    </cdr:from>
    <cdr:to>
      <cdr:x>0.75284</cdr:x>
      <cdr:y>1</cdr:y>
    </cdr:to>
    <cdr:sp>
      <cdr:nvSpPr>
        <cdr:cNvPr id="5" name="Right Brace 4"/>
        <cdr:cNvSpPr/>
      </cdr:nvSpPr>
      <cdr:spPr xmlns:a="http://schemas.openxmlformats.org/drawingml/2006/main">
        <a:xfrm xmlns:a="http://schemas.openxmlformats.org/drawingml/2006/main" rot="5400000">
          <a:off x="5080000" y="2887980"/>
          <a:ext cx="190500" cy="434340"/>
        </a:xfrm>
        <a:prstGeom xmlns:a="http://schemas.openxmlformats.org/drawingml/2006/main" prst="rightBrace">
          <a:avLst/>
        </a:prstGeom>
        <a:ln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 xmlns:a="http://schemas.openxmlformats.org/drawingml/2006/main">
        <a:bodyPr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cdr:txBody>
    </cdr:sp>
  </cdr:relSizeAnchor>
  <cdr:relSizeAnchor xmlns:cdr="http://schemas.openxmlformats.org/drawingml/2006/chartDrawing">
    <cdr:from>
      <cdr:x>0.86879</cdr:x>
      <cdr:y>0.94048</cdr:y>
    </cdr:from>
    <cdr:to>
      <cdr:x>0.92943</cdr:x>
      <cdr:y>1</cdr:y>
    </cdr:to>
    <cdr:sp>
      <cdr:nvSpPr>
        <cdr:cNvPr id="6" name="Right Brace 5"/>
        <cdr:cNvSpPr/>
      </cdr:nvSpPr>
      <cdr:spPr xmlns:a="http://schemas.openxmlformats.org/drawingml/2006/main">
        <a:xfrm xmlns:a="http://schemas.openxmlformats.org/drawingml/2006/main" rot="5400000">
          <a:off x="6344920" y="2887980"/>
          <a:ext cx="190500" cy="434340"/>
        </a:xfrm>
        <a:prstGeom xmlns:a="http://schemas.openxmlformats.org/drawingml/2006/main" prst="rightBrace">
          <a:avLst/>
        </a:prstGeom>
        <a:ln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 xmlns:a="http://schemas.openxmlformats.org/drawingml/2006/main">
        <a:bodyPr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cdr:txBody>
    </cdr:sp>
  </cdr:relSizeAnchor>
  <cdr:relSizeAnchor xmlns:cdr="http://schemas.openxmlformats.org/drawingml/2006/chartDrawing">
    <cdr:from>
      <cdr:x>0.67979</cdr:x>
      <cdr:y>0.10476</cdr:y>
    </cdr:from>
    <cdr:to>
      <cdr:x>0.77021</cdr:x>
      <cdr:y>0.99048</cdr:y>
    </cdr:to>
    <cdr:sp>
      <cdr:nvSpPr>
        <cdr:cNvPr id="7" name="Rounded Rectangle 6"/>
        <cdr:cNvSpPr/>
      </cdr:nvSpPr>
      <cdr:spPr xmlns:a="http://schemas.openxmlformats.org/drawingml/2006/main">
        <a:xfrm xmlns:a="http://schemas.openxmlformats.org/drawingml/2006/main">
          <a:off x="4869180" y="335280"/>
          <a:ext cx="647700" cy="2834640"/>
        </a:xfrm>
        <a:prstGeom xmlns:a="http://schemas.openxmlformats.org/drawingml/2006/main" prst="roundRect">
          <a:avLst/>
        </a:prstGeom>
        <a:noFill/>
        <a:ln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 xmlns:a="http://schemas.openxmlformats.org/drawingml/2006/main">
        <a:bodyPr vertOverflow="clip"/>
        <a:lstStyle/>
        <a:p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0.93092</cdr:x>
      <cdr:y>0.44056</cdr:y>
    </cdr:from>
    <cdr:to>
      <cdr:x>0.9543</cdr:x>
      <cdr:y>0.90909</cdr:y>
    </cdr:to>
    <cdr:sp>
      <cdr:nvSpPr>
        <cdr:cNvPr id="2" name="Right Brace 1"/>
        <cdr:cNvSpPr/>
      </cdr:nvSpPr>
      <cdr:spPr xmlns:a="http://schemas.openxmlformats.org/drawingml/2006/main">
        <a:xfrm xmlns:a="http://schemas.openxmlformats.org/drawingml/2006/main">
          <a:off x="6675120" y="1440180"/>
          <a:ext cx="167640" cy="1531620"/>
        </a:xfrm>
        <a:prstGeom xmlns:a="http://schemas.openxmlformats.org/drawingml/2006/main" prst="rightBrace">
          <a:avLst/>
        </a:prstGeom>
        <a:ln w="12700">
          <a:solidFill>
            <a:srgbClr val="FF9933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 xmlns:a="http://schemas.openxmlformats.org/drawingml/2006/main">
        <a:bodyPr vertOverflow="clip"/>
        <a:lstStyle/>
        <a:p>
          <a:endParaRPr lang="en-US"/>
        </a:p>
      </cdr:txBody>
    </cdr:sp>
  </cdr:relSizeAnchor>
  <cdr:relSizeAnchor xmlns:cdr="http://schemas.openxmlformats.org/drawingml/2006/chartDrawing">
    <cdr:from>
      <cdr:x>0.93518</cdr:x>
      <cdr:y>0.60606</cdr:y>
    </cdr:from>
    <cdr:to>
      <cdr:x>0.99894</cdr:x>
      <cdr:y>0.69464</cdr:y>
    </cdr:to>
    <cdr:sp>
      <cdr:nvSpPr>
        <cdr:cNvPr id="3" name="Rectangles 2"/>
        <cdr:cNvSpPr/>
      </cdr:nvSpPr>
      <cdr:spPr xmlns:a="http://schemas.openxmlformats.org/drawingml/2006/main">
        <a:xfrm xmlns:a="http://schemas.openxmlformats.org/drawingml/2006/main">
          <a:off x="6705600" y="1981200"/>
          <a:ext cx="457200" cy="28956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/>
        <a:p>
          <a:r>
            <a:rPr lang="en-US" sz="1100">
              <a:solidFill>
                <a:schemeClr val="accent2"/>
              </a:solidFill>
            </a:rPr>
            <a:t>72%</a:t>
          </a:r>
          <a:endParaRPr lang="en-US" sz="1100">
            <a:solidFill>
              <a:schemeClr val="accent2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601980</xdr:colOff>
      <xdr:row>18</xdr:row>
      <xdr:rowOff>0</xdr:rowOff>
    </xdr:from>
    <xdr:to>
      <xdr:col>10</xdr:col>
      <xdr:colOff>60960</xdr:colOff>
      <xdr:row>42</xdr:row>
      <xdr:rowOff>7620</xdr:rowOff>
    </xdr:to>
    <xdr:graphicFrame>
      <xdr:nvGraphicFramePr>
        <xdr:cNvPr id="2" name="Chart 1"/>
        <xdr:cNvGraphicFramePr/>
      </xdr:nvGraphicFramePr>
      <xdr:xfrm>
        <a:off x="600075" y="3467100"/>
        <a:ext cx="7350760" cy="45796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601980</xdr:colOff>
      <xdr:row>3</xdr:row>
      <xdr:rowOff>7620</xdr:rowOff>
    </xdr:from>
    <xdr:to>
      <xdr:col>20</xdr:col>
      <xdr:colOff>419100</xdr:colOff>
      <xdr:row>24</xdr:row>
      <xdr:rowOff>15240</xdr:rowOff>
    </xdr:to>
    <xdr:graphicFrame>
      <xdr:nvGraphicFramePr>
        <xdr:cNvPr id="2" name="Chart 1"/>
        <xdr:cNvGraphicFramePr/>
      </xdr:nvGraphicFramePr>
      <xdr:xfrm>
        <a:off x="7074535" y="588645"/>
        <a:ext cx="9420225" cy="40176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0</xdr:colOff>
      <xdr:row>2</xdr:row>
      <xdr:rowOff>182880</xdr:rowOff>
    </xdr:from>
    <xdr:to>
      <xdr:col>15</xdr:col>
      <xdr:colOff>167640</xdr:colOff>
      <xdr:row>23</xdr:row>
      <xdr:rowOff>91440</xdr:rowOff>
    </xdr:to>
    <xdr:graphicFrame>
      <xdr:nvGraphicFramePr>
        <xdr:cNvPr id="2" name="Chart 1"/>
        <xdr:cNvGraphicFramePr/>
      </xdr:nvGraphicFramePr>
      <xdr:xfrm>
        <a:off x="7074535" y="563880"/>
        <a:ext cx="6168390" cy="39281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30</xdr:row>
      <xdr:rowOff>30480</xdr:rowOff>
    </xdr:from>
    <xdr:to>
      <xdr:col>15</xdr:col>
      <xdr:colOff>38100</xdr:colOff>
      <xdr:row>70</xdr:row>
      <xdr:rowOff>106680</xdr:rowOff>
    </xdr:to>
    <xdr:graphicFrame>
      <xdr:nvGraphicFramePr>
        <xdr:cNvPr id="3" name="Chart 2"/>
        <xdr:cNvGraphicFramePr/>
      </xdr:nvGraphicFramePr>
      <xdr:xfrm>
        <a:off x="7089775" y="5764530"/>
        <a:ext cx="6023610" cy="7705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594360</xdr:colOff>
      <xdr:row>11</xdr:row>
      <xdr:rowOff>30480</xdr:rowOff>
    </xdr:from>
    <xdr:to>
      <xdr:col>10</xdr:col>
      <xdr:colOff>350520</xdr:colOff>
      <xdr:row>29</xdr:row>
      <xdr:rowOff>22860</xdr:rowOff>
    </xdr:to>
    <xdr:graphicFrame>
      <xdr:nvGraphicFramePr>
        <xdr:cNvPr id="2" name="Chart 1"/>
        <xdr:cNvGraphicFramePr/>
      </xdr:nvGraphicFramePr>
      <xdr:xfrm>
        <a:off x="594360" y="2154555"/>
        <a:ext cx="8185150" cy="34213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76200</xdr:colOff>
      <xdr:row>22</xdr:row>
      <xdr:rowOff>22860</xdr:rowOff>
    </xdr:from>
    <xdr:to>
      <xdr:col>26</xdr:col>
      <xdr:colOff>167640</xdr:colOff>
      <xdr:row>44</xdr:row>
      <xdr:rowOff>7620</xdr:rowOff>
    </xdr:to>
    <xdr:graphicFrame>
      <xdr:nvGraphicFramePr>
        <xdr:cNvPr id="3" name="Chart 2"/>
        <xdr:cNvGraphicFramePr/>
      </xdr:nvGraphicFramePr>
      <xdr:xfrm>
        <a:off x="10941685" y="4251960"/>
        <a:ext cx="6092190" cy="4175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</xdr:colOff>
      <xdr:row>2</xdr:row>
      <xdr:rowOff>175260</xdr:rowOff>
    </xdr:from>
    <xdr:to>
      <xdr:col>16</xdr:col>
      <xdr:colOff>0</xdr:colOff>
      <xdr:row>17</xdr:row>
      <xdr:rowOff>152400</xdr:rowOff>
    </xdr:to>
    <xdr:graphicFrame>
      <xdr:nvGraphicFramePr>
        <xdr:cNvPr id="5" name="Chart 4"/>
        <xdr:cNvGraphicFramePr/>
      </xdr:nvGraphicFramePr>
      <xdr:xfrm>
        <a:off x="6110605" y="556260"/>
        <a:ext cx="4754880" cy="28441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i%20Politike,%20Transaksione%20Thesar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6"/>
      <sheetName val="Sheet2"/>
      <sheetName val="2021"/>
      <sheetName val="Sheet3"/>
      <sheetName val="5 partitë më të mëdha"/>
      <sheetName val="Total Partitë"/>
      <sheetName val="PS vs PD"/>
      <sheetName val="Total ndër V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2012</v>
          </cell>
          <cell r="D4">
            <v>2013</v>
          </cell>
          <cell r="E4">
            <v>2014</v>
          </cell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</row>
        <row r="4">
          <cell r="Q4">
            <v>2012</v>
          </cell>
          <cell r="R4">
            <v>2013</v>
          </cell>
          <cell r="S4">
            <v>2014</v>
          </cell>
          <cell r="T4">
            <v>2015</v>
          </cell>
          <cell r="U4">
            <v>2016</v>
          </cell>
          <cell r="V4">
            <v>2017</v>
          </cell>
          <cell r="W4">
            <v>2018</v>
          </cell>
          <cell r="X4">
            <v>2019</v>
          </cell>
          <cell r="Y4">
            <v>2020</v>
          </cell>
          <cell r="Z4">
            <v>2021</v>
          </cell>
        </row>
        <row r="4">
          <cell r="AD4">
            <v>2012</v>
          </cell>
          <cell r="AE4">
            <v>2013</v>
          </cell>
          <cell r="AF4">
            <v>2014</v>
          </cell>
          <cell r="AG4">
            <v>2015</v>
          </cell>
          <cell r="AH4">
            <v>2016</v>
          </cell>
          <cell r="AI4">
            <v>2017</v>
          </cell>
          <cell r="AJ4">
            <v>2018</v>
          </cell>
          <cell r="AK4">
            <v>2019</v>
          </cell>
          <cell r="AL4">
            <v>2020</v>
          </cell>
          <cell r="AM4">
            <v>2021</v>
          </cell>
        </row>
        <row r="5">
          <cell r="B5" t="str">
            <v>Partia Socialiste</v>
          </cell>
          <cell r="C5">
            <v>62.736196</v>
          </cell>
          <cell r="D5">
            <v>98.901659</v>
          </cell>
          <cell r="E5">
            <v>56.953891</v>
          </cell>
          <cell r="F5">
            <v>90.100743</v>
          </cell>
          <cell r="G5">
            <v>73.676617</v>
          </cell>
          <cell r="H5">
            <v>114.001178</v>
          </cell>
          <cell r="I5">
            <v>85.065992</v>
          </cell>
          <cell r="J5">
            <v>120.934129</v>
          </cell>
          <cell r="K5">
            <v>63.417047</v>
          </cell>
          <cell r="L5">
            <v>127.689608</v>
          </cell>
        </row>
        <row r="5">
          <cell r="P5" t="str">
            <v>Partia Socialiste</v>
          </cell>
          <cell r="Q5">
            <v>62.736196</v>
          </cell>
          <cell r="R5">
            <v>98.901659</v>
          </cell>
          <cell r="S5">
            <v>56.953891</v>
          </cell>
          <cell r="T5">
            <v>90.100743</v>
          </cell>
          <cell r="U5">
            <v>73.676617</v>
          </cell>
          <cell r="V5">
            <v>114.001178</v>
          </cell>
          <cell r="W5">
            <v>85.065992</v>
          </cell>
          <cell r="X5">
            <v>120.934129</v>
          </cell>
          <cell r="Y5">
            <v>63.417047</v>
          </cell>
          <cell r="Z5">
            <v>127.689608</v>
          </cell>
        </row>
        <row r="5">
          <cell r="AC5" t="str">
            <v>Pjesa e transfertave totale për partitë nga Thesari të marra nga PS </v>
          </cell>
          <cell r="AD5">
            <v>0.378190444432425</v>
          </cell>
          <cell r="AE5">
            <v>0.409667443554044</v>
          </cell>
          <cell r="AF5">
            <v>0.350250909804523</v>
          </cell>
          <cell r="AG5">
            <v>0.351700551239032</v>
          </cell>
          <cell r="AH5">
            <v>0.387771919452348</v>
          </cell>
          <cell r="AI5">
            <v>0.364912125730825</v>
          </cell>
          <cell r="AJ5">
            <v>0.450964027014034</v>
          </cell>
          <cell r="AK5">
            <v>0.502813748288764</v>
          </cell>
          <cell r="AL5">
            <v>0.450617747395263</v>
          </cell>
          <cell r="AM5">
            <v>0.462918902062044</v>
          </cell>
        </row>
        <row r="6">
          <cell r="B6" t="str">
            <v>Partia Demokratike</v>
          </cell>
          <cell r="C6">
            <v>78.985728</v>
          </cell>
          <cell r="D6">
            <v>96.213015</v>
          </cell>
          <cell r="E6">
            <v>57.745343</v>
          </cell>
          <cell r="F6">
            <v>71.340573</v>
          </cell>
          <cell r="G6">
            <v>57.179867</v>
          </cell>
          <cell r="H6">
            <v>108.15723</v>
          </cell>
          <cell r="I6">
            <v>51.808975</v>
          </cell>
          <cell r="J6">
            <v>52.808975</v>
          </cell>
          <cell r="K6">
            <v>38.911877</v>
          </cell>
          <cell r="L6">
            <v>72.230026</v>
          </cell>
        </row>
        <row r="6">
          <cell r="P6" t="str">
            <v>Partia Demokratike</v>
          </cell>
          <cell r="Q6">
            <v>78.985728</v>
          </cell>
          <cell r="R6">
            <v>96.213015</v>
          </cell>
          <cell r="S6">
            <v>57.745343</v>
          </cell>
          <cell r="T6">
            <v>71.340573</v>
          </cell>
          <cell r="U6">
            <v>57.179867</v>
          </cell>
          <cell r="V6">
            <v>108.15723</v>
          </cell>
          <cell r="W6">
            <v>51.808975</v>
          </cell>
          <cell r="X6">
            <v>52.808975</v>
          </cell>
          <cell r="Y6">
            <v>38.911877</v>
          </cell>
          <cell r="Z6">
            <v>72.230026</v>
          </cell>
        </row>
        <row r="6">
          <cell r="AC6" t="str">
            <v>Pjesa e transfertave totale për partitë nga Thesari të marra nga PD </v>
          </cell>
          <cell r="AD6">
            <v>0.476146937186607</v>
          </cell>
          <cell r="AE6">
            <v>0.398530624159468</v>
          </cell>
          <cell r="AF6">
            <v>0.355118123935102</v>
          </cell>
          <cell r="AG6">
            <v>0.278471830690768</v>
          </cell>
          <cell r="AH6">
            <v>0.300946863244548</v>
          </cell>
          <cell r="AI6">
            <v>0.346205937560205</v>
          </cell>
          <cell r="AJ6">
            <v>0.27465716265872</v>
          </cell>
          <cell r="AK6">
            <v>0.219566460540164</v>
          </cell>
          <cell r="AL6">
            <v>0.276493201593911</v>
          </cell>
          <cell r="AM6">
            <v>0.26185877500566</v>
          </cell>
        </row>
        <row r="7">
          <cell r="B7" t="str">
            <v>Diferenca PS-PD</v>
          </cell>
          <cell r="C7">
            <v>-16.249532</v>
          </cell>
          <cell r="D7">
            <v>2.688644</v>
          </cell>
          <cell r="E7">
            <v>-0.791452</v>
          </cell>
          <cell r="F7">
            <v>18.76017</v>
          </cell>
          <cell r="G7">
            <v>16.49675</v>
          </cell>
          <cell r="H7">
            <v>5.843948</v>
          </cell>
          <cell r="I7">
            <v>33.257017</v>
          </cell>
          <cell r="J7">
            <v>68.125154</v>
          </cell>
          <cell r="K7">
            <v>24.50517</v>
          </cell>
          <cell r="L7">
            <v>55.459582</v>
          </cell>
        </row>
        <row r="7">
          <cell r="P7" t="str">
            <v>Parti të Tjera</v>
          </cell>
          <cell r="Q7">
            <v>24.163272</v>
          </cell>
          <cell r="R7">
            <v>46.304703</v>
          </cell>
          <cell r="S7">
            <v>47.909597</v>
          </cell>
          <cell r="T7">
            <v>94.744643</v>
          </cell>
          <cell r="U7">
            <v>59.143393</v>
          </cell>
          <cell r="V7">
            <v>90.248799</v>
          </cell>
          <cell r="W7">
            <v>51.756469</v>
          </cell>
          <cell r="X7">
            <v>66.771658</v>
          </cell>
          <cell r="Y7">
            <v>38.404652</v>
          </cell>
          <cell r="Z7">
            <v>75.916171</v>
          </cell>
        </row>
        <row r="7">
          <cell r="AC7" t="str">
            <v>Pjesa e transfertave totale për partitë nga Thesari të marra nga Parti të Tjera</v>
          </cell>
          <cell r="AD7">
            <v>0.145662618380968</v>
          </cell>
          <cell r="AE7">
            <v>0.191801932286487</v>
          </cell>
          <cell r="AF7">
            <v>0.294630966260375</v>
          </cell>
          <cell r="AG7">
            <v>0.3698276180702</v>
          </cell>
          <cell r="AH7">
            <v>0.311281217303104</v>
          </cell>
          <cell r="AI7">
            <v>0.28888193670897</v>
          </cell>
          <cell r="AJ7">
            <v>0.274378810327246</v>
          </cell>
          <cell r="AK7">
            <v>0.277619791171072</v>
          </cell>
          <cell r="AL7">
            <v>0.272889051010826</v>
          </cell>
          <cell r="AM7">
            <v>0.275222322932297</v>
          </cell>
        </row>
      </sheetData>
      <sheetData sheetId="8">
        <row r="4">
          <cell r="C4">
            <v>2012</v>
          </cell>
          <cell r="D4">
            <v>2013</v>
          </cell>
          <cell r="E4">
            <v>2014</v>
          </cell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</row>
        <row r="5">
          <cell r="B5" t="str">
            <v>Transaksione Thesari në milion lekë</v>
          </cell>
          <cell r="C5">
            <v>165.885196</v>
          </cell>
          <cell r="D5">
            <v>241.419377</v>
          </cell>
          <cell r="E5">
            <v>162.608831</v>
          </cell>
          <cell r="F5">
            <v>256.185959</v>
          </cell>
          <cell r="G5">
            <v>189.999877</v>
          </cell>
          <cell r="H5">
            <v>312.407207</v>
          </cell>
          <cell r="I5">
            <v>188.631436</v>
          </cell>
          <cell r="J5">
            <v>240.514762</v>
          </cell>
          <cell r="K5">
            <v>140.733576</v>
          </cell>
          <cell r="L5">
            <v>275.835805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5" Type="http://schemas.openxmlformats.org/officeDocument/2006/relationships/hyperlink" Target="https://qbz.gov.al/eli/vendim/2021/04/07/217/52d962b3-09ce-448f-8237-b6af45d85ce6;q=Mb%C3%ABshtetje%20p%C3%ABr%20partit%C3%AB%20politike" TargetMode="External"/><Relationship Id="rId4" Type="http://schemas.openxmlformats.org/officeDocument/2006/relationships/hyperlink" Target="https://qbz.gov.al/eli/vendim/2019/06/05/377/34db9f04-78b9-4733-bbdf-383cb9d3cb1f;q=zgjedhje" TargetMode="External"/><Relationship Id="rId3" Type="http://schemas.openxmlformats.org/officeDocument/2006/relationships/hyperlink" Target="https://qbz.gov.al/eli/vendim/2017/05/03/388/9a61721b-0f26-4e33-9ffb-8a6f1e35ac4b;q=Mb%C3%ABshtetje%20p%C3%ABr%20partit%C3%AB%20politike" TargetMode="External"/><Relationship Id="rId2" Type="http://schemas.openxmlformats.org/officeDocument/2006/relationships/hyperlink" Target="https://qbz.gov.al/eli/vendim/2013/06/11/485/95910881-57ee-427a-ae88-19668fda1df3;q=Komisionin%20Q%C3%ABndror%20t%C3%AB%20Zgjedhjeve" TargetMode="Externa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58"/>
  <sheetViews>
    <sheetView topLeftCell="A12" workbookViewId="0">
      <selection activeCell="B22" sqref="B22"/>
    </sheetView>
  </sheetViews>
  <sheetFormatPr defaultColWidth="9" defaultRowHeight="15"/>
  <cols>
    <col min="2" max="2" width="42.1047619047619" customWidth="1"/>
    <col min="3" max="7" width="9.88571428571429" customWidth="1"/>
    <col min="8" max="8" width="10.8857142857143" customWidth="1"/>
    <col min="9" max="9" width="9.88571428571429" customWidth="1"/>
    <col min="10" max="10" width="10.8857142857143" customWidth="1"/>
    <col min="11" max="11" width="9.88571428571429" customWidth="1"/>
    <col min="12" max="13" width="10.8857142857143" customWidth="1"/>
  </cols>
  <sheetData>
    <row r="2" spans="2:2">
      <c r="B2" t="s">
        <v>0</v>
      </c>
    </row>
    <row r="3" ht="15.75" spans="8:8">
      <c r="H3" s="19">
        <f>SUM(H5:H55)</f>
        <v>312407207</v>
      </c>
    </row>
    <row r="4" ht="15.75" spans="2:13">
      <c r="B4" s="42"/>
      <c r="C4" s="22">
        <v>2012</v>
      </c>
      <c r="D4" s="22">
        <v>2013</v>
      </c>
      <c r="E4" s="22">
        <v>2014</v>
      </c>
      <c r="F4" s="22">
        <v>2015</v>
      </c>
      <c r="G4" s="22">
        <v>2016</v>
      </c>
      <c r="H4" s="22">
        <v>2017</v>
      </c>
      <c r="I4" s="22">
        <v>2018</v>
      </c>
      <c r="J4" s="22">
        <v>2019</v>
      </c>
      <c r="K4" s="22">
        <v>2020</v>
      </c>
      <c r="L4" s="22">
        <v>2021</v>
      </c>
      <c r="M4" s="29">
        <v>2022</v>
      </c>
    </row>
    <row r="5" spans="2:14">
      <c r="B5" s="23" t="s">
        <v>1</v>
      </c>
      <c r="C5" s="24">
        <v>62736196</v>
      </c>
      <c r="D5" s="24">
        <v>98901659</v>
      </c>
      <c r="E5" s="24">
        <v>56953891</v>
      </c>
      <c r="F5" s="24">
        <v>90100743</v>
      </c>
      <c r="G5" s="24">
        <v>73676617</v>
      </c>
      <c r="H5" s="24">
        <v>114001178</v>
      </c>
      <c r="I5" s="24">
        <v>85065992</v>
      </c>
      <c r="J5" s="24">
        <v>120934129</v>
      </c>
      <c r="K5" s="24">
        <v>63417047</v>
      </c>
      <c r="L5" s="24">
        <v>127689608</v>
      </c>
      <c r="M5" s="30">
        <v>151494783</v>
      </c>
      <c r="N5">
        <f>H5/$H$3</f>
        <v>0.364912125730825</v>
      </c>
    </row>
    <row r="6" spans="2:14">
      <c r="B6" s="23" t="s">
        <v>2</v>
      </c>
      <c r="C6" s="24">
        <v>78985728</v>
      </c>
      <c r="D6" s="24">
        <v>96213015</v>
      </c>
      <c r="E6" s="24">
        <v>57745343</v>
      </c>
      <c r="F6" s="24">
        <v>71340573</v>
      </c>
      <c r="G6" s="24">
        <v>57179867</v>
      </c>
      <c r="H6" s="24">
        <v>108157230</v>
      </c>
      <c r="I6" s="24">
        <v>51808975</v>
      </c>
      <c r="J6" s="24">
        <v>52808975</v>
      </c>
      <c r="K6" s="24">
        <v>38911877</v>
      </c>
      <c r="L6" s="24">
        <v>72230026</v>
      </c>
      <c r="M6" s="30">
        <v>104926170</v>
      </c>
      <c r="N6">
        <f t="shared" ref="N6:N12" si="0">H6/$H$3</f>
        <v>0.346205937560205</v>
      </c>
    </row>
    <row r="7" spans="2:14">
      <c r="B7" s="23" t="s">
        <v>3</v>
      </c>
      <c r="C7" s="24">
        <v>10125110</v>
      </c>
      <c r="D7" s="24">
        <v>14295923</v>
      </c>
      <c r="E7" s="24">
        <v>21141463</v>
      </c>
      <c r="F7" s="24">
        <v>29765360</v>
      </c>
      <c r="G7" s="24">
        <v>20575897</v>
      </c>
      <c r="H7" s="24">
        <v>22094507</v>
      </c>
      <c r="I7" s="24">
        <v>28660410</v>
      </c>
      <c r="J7" s="24">
        <v>27160224</v>
      </c>
      <c r="K7" s="24">
        <v>20012797</v>
      </c>
      <c r="L7" s="24">
        <v>38987979</v>
      </c>
      <c r="M7" s="30">
        <v>15577215</v>
      </c>
      <c r="N7">
        <f t="shared" si="0"/>
        <v>0.0707234228434429</v>
      </c>
    </row>
    <row r="8" spans="2:14">
      <c r="B8" s="23" t="s">
        <v>4</v>
      </c>
      <c r="C8" s="24" t="s">
        <v>5</v>
      </c>
      <c r="D8" s="24">
        <v>7866431</v>
      </c>
      <c r="E8" s="24" t="s">
        <v>5</v>
      </c>
      <c r="F8" s="24">
        <v>10198851</v>
      </c>
      <c r="G8" s="24">
        <v>7518047</v>
      </c>
      <c r="H8" s="24">
        <v>14045405</v>
      </c>
      <c r="I8" s="24">
        <v>10112899</v>
      </c>
      <c r="J8" s="24">
        <v>10107290</v>
      </c>
      <c r="K8" s="24">
        <v>7447475</v>
      </c>
      <c r="L8" s="24">
        <v>13000361</v>
      </c>
      <c r="M8" s="30">
        <v>9753657</v>
      </c>
      <c r="N8">
        <f t="shared" si="0"/>
        <v>0.0449586459124165</v>
      </c>
    </row>
    <row r="9" spans="2:14">
      <c r="B9" s="23" t="s">
        <v>6</v>
      </c>
      <c r="C9" s="24">
        <v>6556021</v>
      </c>
      <c r="D9" s="24">
        <v>9751861</v>
      </c>
      <c r="E9" s="24">
        <v>7411650</v>
      </c>
      <c r="F9" s="24">
        <v>9507940</v>
      </c>
      <c r="G9" s="24">
        <v>6632077</v>
      </c>
      <c r="H9" s="24">
        <v>12173434</v>
      </c>
      <c r="I9" s="24">
        <v>0</v>
      </c>
      <c r="J9" s="24">
        <v>0</v>
      </c>
      <c r="K9" s="24">
        <v>0</v>
      </c>
      <c r="L9" s="24">
        <v>3926232</v>
      </c>
      <c r="M9" s="30">
        <v>13223679</v>
      </c>
      <c r="N9">
        <f t="shared" si="0"/>
        <v>0.0389665594366394</v>
      </c>
    </row>
    <row r="10" spans="2:14">
      <c r="B10" s="23" t="s">
        <v>7</v>
      </c>
      <c r="C10" s="24">
        <v>0</v>
      </c>
      <c r="D10" s="24">
        <v>1456191</v>
      </c>
      <c r="E10" s="24">
        <v>1973231</v>
      </c>
      <c r="F10" s="24">
        <v>5403338</v>
      </c>
      <c r="G10" s="24">
        <v>3166667</v>
      </c>
      <c r="H10" s="24">
        <v>5361407</v>
      </c>
      <c r="I10" s="24">
        <v>6286685</v>
      </c>
      <c r="J10" s="24">
        <v>9551787</v>
      </c>
      <c r="K10" s="24">
        <v>5369137</v>
      </c>
      <c r="L10" s="24">
        <v>6998496</v>
      </c>
      <c r="M10" s="30">
        <v>12266269</v>
      </c>
      <c r="N10">
        <f t="shared" si="0"/>
        <v>0.0171615983238184</v>
      </c>
    </row>
    <row r="11" spans="2:14">
      <c r="B11" s="23" t="s">
        <v>8</v>
      </c>
      <c r="C11" s="24">
        <v>7482141</v>
      </c>
      <c r="D11" s="24">
        <v>8073595</v>
      </c>
      <c r="E11" s="24">
        <v>4794329</v>
      </c>
      <c r="F11" s="24">
        <v>5736585</v>
      </c>
      <c r="G11" s="24">
        <v>4130537</v>
      </c>
      <c r="H11" s="24">
        <v>6304503</v>
      </c>
      <c r="I11" s="24">
        <v>0</v>
      </c>
      <c r="J11" s="24">
        <v>0</v>
      </c>
      <c r="K11" s="24">
        <v>0</v>
      </c>
      <c r="L11" s="24">
        <v>0</v>
      </c>
      <c r="M11" s="30">
        <v>8018647</v>
      </c>
      <c r="N11">
        <f t="shared" si="0"/>
        <v>0.0201804019201132</v>
      </c>
    </row>
    <row r="12" spans="2:14">
      <c r="B12" s="23" t="s">
        <v>9</v>
      </c>
      <c r="C12" s="24" t="s">
        <v>5</v>
      </c>
      <c r="D12" s="24" t="s">
        <v>5</v>
      </c>
      <c r="E12" s="24" t="s">
        <v>5</v>
      </c>
      <c r="F12" s="24" t="s">
        <v>5</v>
      </c>
      <c r="G12" s="24" t="s">
        <v>5</v>
      </c>
      <c r="H12" s="24">
        <v>607990</v>
      </c>
      <c r="I12" s="24">
        <v>6570833</v>
      </c>
      <c r="J12" s="24">
        <v>6570833</v>
      </c>
      <c r="K12" s="24">
        <v>4841667</v>
      </c>
      <c r="L12" s="24">
        <v>4841667</v>
      </c>
      <c r="M12" s="30">
        <v>0</v>
      </c>
      <c r="N12">
        <f t="shared" si="0"/>
        <v>0.00194614588388801</v>
      </c>
    </row>
    <row r="13" spans="2:13">
      <c r="B13" s="23" t="s">
        <v>10</v>
      </c>
      <c r="C13" s="24">
        <v>0</v>
      </c>
      <c r="D13" s="24">
        <v>1177524</v>
      </c>
      <c r="E13" s="24">
        <v>1973231</v>
      </c>
      <c r="F13" s="24">
        <v>3573000</v>
      </c>
      <c r="G13" s="24">
        <v>3489667</v>
      </c>
      <c r="H13" s="24">
        <v>6769540</v>
      </c>
      <c r="I13" s="24">
        <v>0</v>
      </c>
      <c r="J13" s="24">
        <v>3042868</v>
      </c>
      <c r="K13" s="24">
        <v>0</v>
      </c>
      <c r="L13" s="24">
        <v>2188832</v>
      </c>
      <c r="M13" s="30">
        <v>0</v>
      </c>
    </row>
    <row r="14" spans="2:13">
      <c r="B14" s="23" t="s">
        <v>11</v>
      </c>
      <c r="C14" s="24">
        <v>0</v>
      </c>
      <c r="D14" s="24">
        <v>0</v>
      </c>
      <c r="E14" s="24">
        <v>4696000</v>
      </c>
      <c r="F14" s="24">
        <v>4427930</v>
      </c>
      <c r="G14" s="24">
        <v>4130500</v>
      </c>
      <c r="H14" s="24">
        <v>6304503</v>
      </c>
      <c r="I14" s="24">
        <v>125642</v>
      </c>
      <c r="J14" s="24">
        <v>956376</v>
      </c>
      <c r="K14" s="24">
        <v>0</v>
      </c>
      <c r="L14" s="24">
        <v>0</v>
      </c>
      <c r="M14" s="30">
        <v>0</v>
      </c>
    </row>
    <row r="15" spans="2:13">
      <c r="B15" s="23" t="s">
        <v>12</v>
      </c>
      <c r="C15" s="24">
        <v>0</v>
      </c>
      <c r="D15" s="24">
        <v>477718</v>
      </c>
      <c r="E15" s="24">
        <v>1973231</v>
      </c>
      <c r="F15" s="24">
        <v>5795831</v>
      </c>
      <c r="G15" s="24">
        <v>3166667</v>
      </c>
      <c r="H15" s="24">
        <v>5300783</v>
      </c>
      <c r="I15" s="24">
        <v>0</v>
      </c>
      <c r="J15" s="24">
        <v>2036156</v>
      </c>
      <c r="K15" s="24">
        <v>0</v>
      </c>
      <c r="L15" s="24">
        <v>398715</v>
      </c>
      <c r="M15" s="30">
        <v>0</v>
      </c>
    </row>
    <row r="16" spans="2:13">
      <c r="B16" s="40" t="s">
        <v>11</v>
      </c>
      <c r="C16" s="24">
        <v>0</v>
      </c>
      <c r="D16" s="24">
        <v>560008</v>
      </c>
      <c r="E16" s="24">
        <v>1973231</v>
      </c>
      <c r="F16" s="24">
        <v>5575072</v>
      </c>
      <c r="G16" s="24">
        <v>3166667</v>
      </c>
      <c r="H16" s="24">
        <v>4833333</v>
      </c>
      <c r="I16" s="24">
        <v>0</v>
      </c>
      <c r="J16" s="24">
        <v>0</v>
      </c>
      <c r="K16" s="24">
        <v>0</v>
      </c>
      <c r="L16" s="24">
        <v>1479742</v>
      </c>
      <c r="M16" s="30">
        <v>0</v>
      </c>
    </row>
    <row r="17" spans="2:13">
      <c r="B17" s="23" t="s">
        <v>13</v>
      </c>
      <c r="C17" s="24" t="s">
        <v>5</v>
      </c>
      <c r="D17" s="24" t="s">
        <v>5</v>
      </c>
      <c r="E17" s="24">
        <v>1973231</v>
      </c>
      <c r="F17" s="24">
        <v>3166667</v>
      </c>
      <c r="G17" s="24">
        <v>3166667</v>
      </c>
      <c r="H17" s="24">
        <v>4833333</v>
      </c>
      <c r="I17" s="24">
        <v>0</v>
      </c>
      <c r="J17" s="24">
        <v>0</v>
      </c>
      <c r="K17" s="24">
        <v>0</v>
      </c>
      <c r="L17" s="24">
        <v>0</v>
      </c>
      <c r="M17" s="30">
        <v>0</v>
      </c>
    </row>
    <row r="18" spans="2:13">
      <c r="B18" s="23" t="s">
        <v>14</v>
      </c>
      <c r="C18" s="24" t="s">
        <v>5</v>
      </c>
      <c r="D18" s="24" t="s">
        <v>5</v>
      </c>
      <c r="E18" s="24" t="s">
        <v>5</v>
      </c>
      <c r="F18" s="24" t="s">
        <v>5</v>
      </c>
      <c r="G18" s="24" t="s">
        <v>5</v>
      </c>
      <c r="H18" s="24" t="s">
        <v>5</v>
      </c>
      <c r="I18" s="24" t="s">
        <v>5</v>
      </c>
      <c r="J18" s="24" t="s">
        <v>5</v>
      </c>
      <c r="K18" s="24">
        <v>500000</v>
      </c>
      <c r="L18" s="24">
        <v>2452830</v>
      </c>
      <c r="M18" s="30">
        <v>0</v>
      </c>
    </row>
    <row r="19" spans="2:13">
      <c r="B19" s="40" t="s">
        <v>15</v>
      </c>
      <c r="C19" s="24">
        <v>0</v>
      </c>
      <c r="D19" s="24">
        <v>452492</v>
      </c>
      <c r="E19" s="24">
        <v>0</v>
      </c>
      <c r="F19" s="24">
        <v>889736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1434012</v>
      </c>
      <c r="M19" s="30">
        <v>8018647</v>
      </c>
    </row>
    <row r="20" spans="2:13">
      <c r="B20" s="23" t="s">
        <v>16</v>
      </c>
      <c r="C20" s="24">
        <v>0</v>
      </c>
      <c r="D20" s="24">
        <v>61320</v>
      </c>
      <c r="E20" s="24">
        <v>0</v>
      </c>
      <c r="F20" s="24">
        <v>1123180</v>
      </c>
      <c r="G20" s="24">
        <v>0</v>
      </c>
      <c r="H20" s="24">
        <v>0</v>
      </c>
      <c r="I20" s="24">
        <v>0</v>
      </c>
      <c r="J20" s="24">
        <v>1314104</v>
      </c>
      <c r="K20" s="24">
        <v>0</v>
      </c>
      <c r="L20" s="24">
        <v>0</v>
      </c>
      <c r="M20" s="30">
        <v>0</v>
      </c>
    </row>
    <row r="21" spans="2:13">
      <c r="B21" s="23" t="s">
        <v>17</v>
      </c>
      <c r="C21" s="24">
        <v>0</v>
      </c>
      <c r="D21" s="24">
        <v>61320</v>
      </c>
      <c r="E21" s="24">
        <v>0</v>
      </c>
      <c r="F21" s="24">
        <v>465087</v>
      </c>
      <c r="G21" s="24">
        <v>0</v>
      </c>
      <c r="H21" s="24">
        <v>139700</v>
      </c>
      <c r="I21" s="24">
        <v>0</v>
      </c>
      <c r="J21" s="24">
        <v>1558272</v>
      </c>
      <c r="K21" s="24">
        <v>0</v>
      </c>
      <c r="L21" s="24">
        <v>0</v>
      </c>
      <c r="M21" s="30">
        <v>0</v>
      </c>
    </row>
    <row r="22" spans="2:13">
      <c r="B22" s="23" t="s">
        <v>18</v>
      </c>
      <c r="C22" s="24">
        <v>0</v>
      </c>
      <c r="D22" s="24">
        <v>0</v>
      </c>
      <c r="E22" s="24">
        <v>0</v>
      </c>
      <c r="F22" s="24">
        <v>501949</v>
      </c>
      <c r="G22" s="24">
        <v>0</v>
      </c>
      <c r="H22" s="24">
        <v>367324</v>
      </c>
      <c r="I22" s="24">
        <v>0</v>
      </c>
      <c r="J22" s="24">
        <v>1283456</v>
      </c>
      <c r="K22" s="24">
        <v>0</v>
      </c>
      <c r="L22" s="24">
        <v>0</v>
      </c>
      <c r="M22" s="30">
        <v>0</v>
      </c>
    </row>
    <row r="23" spans="2:13">
      <c r="B23" s="23" t="s">
        <v>19</v>
      </c>
      <c r="C23" s="24">
        <v>0</v>
      </c>
      <c r="D23" s="24">
        <v>61321</v>
      </c>
      <c r="E23" s="24">
        <v>0</v>
      </c>
      <c r="F23" s="24">
        <v>421190</v>
      </c>
      <c r="G23" s="24">
        <v>0</v>
      </c>
      <c r="H23" s="24">
        <v>0</v>
      </c>
      <c r="I23" s="24">
        <v>0</v>
      </c>
      <c r="J23" s="24">
        <v>1037258</v>
      </c>
      <c r="K23" s="24">
        <v>0</v>
      </c>
      <c r="L23" s="24">
        <v>207305</v>
      </c>
      <c r="M23" s="30">
        <v>0</v>
      </c>
    </row>
    <row r="24" spans="2:13">
      <c r="B24" s="23" t="s">
        <v>20</v>
      </c>
      <c r="C24" s="24">
        <v>0</v>
      </c>
      <c r="D24" s="24">
        <v>0</v>
      </c>
      <c r="E24" s="24">
        <v>0</v>
      </c>
      <c r="F24" s="24">
        <v>1583873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30">
        <v>8018647</v>
      </c>
    </row>
    <row r="25" spans="2:13">
      <c r="B25" s="23" t="s">
        <v>21</v>
      </c>
      <c r="C25" s="24">
        <v>0</v>
      </c>
      <c r="D25" s="24">
        <v>0</v>
      </c>
      <c r="E25" s="24">
        <v>0</v>
      </c>
      <c r="F25" s="24">
        <v>1290560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30">
        <v>8018647</v>
      </c>
    </row>
    <row r="26" spans="2:13">
      <c r="B26" s="23" t="s">
        <v>22</v>
      </c>
      <c r="C26" s="24">
        <v>0</v>
      </c>
      <c r="D26" s="24">
        <v>0</v>
      </c>
      <c r="E26" s="24">
        <v>0</v>
      </c>
      <c r="F26" s="19">
        <v>1158891</v>
      </c>
      <c r="G26" s="24">
        <v>0</v>
      </c>
      <c r="H26" s="19">
        <v>0</v>
      </c>
      <c r="I26" s="24">
        <v>0</v>
      </c>
      <c r="J26" s="24">
        <v>0</v>
      </c>
      <c r="K26" s="24">
        <v>0</v>
      </c>
      <c r="L26" s="24">
        <v>0</v>
      </c>
      <c r="M26" s="30">
        <v>0</v>
      </c>
    </row>
    <row r="27" spans="2:13">
      <c r="B27" s="23" t="s">
        <v>23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118746</v>
      </c>
      <c r="I27" s="24">
        <v>0</v>
      </c>
      <c r="J27" s="24">
        <v>914159</v>
      </c>
      <c r="K27" s="24">
        <v>0</v>
      </c>
      <c r="L27" s="24">
        <v>0</v>
      </c>
      <c r="M27" s="30">
        <v>0</v>
      </c>
    </row>
    <row r="28" spans="2:13">
      <c r="B28" s="23" t="s">
        <v>24</v>
      </c>
      <c r="C28" s="24">
        <v>0</v>
      </c>
      <c r="D28" s="24">
        <v>61320</v>
      </c>
      <c r="E28" s="24">
        <v>0</v>
      </c>
      <c r="F28" s="24">
        <v>875920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30">
        <v>0</v>
      </c>
    </row>
    <row r="29" spans="2:13">
      <c r="B29" s="23" t="s">
        <v>25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325000</v>
      </c>
      <c r="I29" s="24">
        <v>0</v>
      </c>
      <c r="J29" s="24">
        <v>588875</v>
      </c>
      <c r="K29" s="24">
        <v>0</v>
      </c>
      <c r="L29" s="24">
        <v>0</v>
      </c>
      <c r="M29" s="30">
        <v>0</v>
      </c>
    </row>
    <row r="30" spans="2:13">
      <c r="B30" s="6" t="s">
        <v>26</v>
      </c>
      <c r="C30" s="24">
        <v>0</v>
      </c>
      <c r="D30" s="24">
        <v>0</v>
      </c>
      <c r="E30" s="24">
        <v>0</v>
      </c>
      <c r="F30" s="19">
        <v>844771</v>
      </c>
      <c r="G30" s="24">
        <v>0</v>
      </c>
      <c r="H30" s="19">
        <v>0</v>
      </c>
      <c r="I30" s="24">
        <v>0</v>
      </c>
      <c r="J30" s="24">
        <v>0</v>
      </c>
      <c r="K30" s="24">
        <v>0</v>
      </c>
      <c r="L30" s="24">
        <v>0</v>
      </c>
      <c r="M30" s="30">
        <v>0</v>
      </c>
    </row>
    <row r="31" spans="2:13">
      <c r="B31" s="23" t="s">
        <v>27</v>
      </c>
      <c r="C31" s="24">
        <v>0</v>
      </c>
      <c r="D31" s="24">
        <v>0</v>
      </c>
      <c r="E31" s="24">
        <v>0</v>
      </c>
      <c r="F31" s="24">
        <v>788692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30">
        <v>0</v>
      </c>
    </row>
    <row r="32" spans="2:13">
      <c r="B32" s="23" t="s">
        <v>28</v>
      </c>
      <c r="C32" s="24">
        <v>0</v>
      </c>
      <c r="D32" s="24">
        <v>0</v>
      </c>
      <c r="E32" s="24">
        <v>0</v>
      </c>
      <c r="F32" s="24">
        <v>650220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30">
        <v>0</v>
      </c>
    </row>
    <row r="33" spans="2:13">
      <c r="B33" s="23" t="s">
        <v>29</v>
      </c>
      <c r="C33" s="24">
        <v>0</v>
      </c>
      <c r="D33" s="24">
        <v>546584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30">
        <v>0</v>
      </c>
    </row>
    <row r="34" spans="2:13">
      <c r="B34" s="23" t="s">
        <v>30</v>
      </c>
      <c r="C34" s="24">
        <v>0</v>
      </c>
      <c r="D34" s="24">
        <v>358641</v>
      </c>
      <c r="E34" s="24">
        <v>0</v>
      </c>
      <c r="F34" s="24">
        <v>83334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30">
        <v>0</v>
      </c>
    </row>
    <row r="35" spans="2:13">
      <c r="B35" s="23" t="s">
        <v>31</v>
      </c>
      <c r="C35" s="24">
        <v>0</v>
      </c>
      <c r="D35" s="24">
        <v>61321</v>
      </c>
      <c r="E35" s="24">
        <v>0</v>
      </c>
      <c r="F35" s="24">
        <v>166668</v>
      </c>
      <c r="G35" s="24">
        <v>0</v>
      </c>
      <c r="H35" s="24">
        <v>0</v>
      </c>
      <c r="I35" s="24">
        <v>0</v>
      </c>
      <c r="J35" s="24">
        <v>162500</v>
      </c>
      <c r="K35" s="24">
        <v>0</v>
      </c>
      <c r="L35" s="24">
        <v>0</v>
      </c>
      <c r="M35" s="30">
        <v>0</v>
      </c>
    </row>
    <row r="36" spans="2:13">
      <c r="B36" s="23" t="s">
        <v>32</v>
      </c>
      <c r="C36" s="24">
        <v>0</v>
      </c>
      <c r="D36" s="24">
        <v>61321</v>
      </c>
      <c r="E36" s="24">
        <v>0</v>
      </c>
      <c r="F36" s="24">
        <v>83333</v>
      </c>
      <c r="G36" s="24">
        <v>0</v>
      </c>
      <c r="H36" s="24">
        <v>0</v>
      </c>
      <c r="I36" s="24">
        <v>0</v>
      </c>
      <c r="J36" s="24">
        <v>0</v>
      </c>
      <c r="K36" s="24">
        <v>233576</v>
      </c>
      <c r="L36" s="24">
        <v>0</v>
      </c>
      <c r="M36" s="30">
        <v>0</v>
      </c>
    </row>
    <row r="37" spans="2:13">
      <c r="B37" s="23" t="s">
        <v>33</v>
      </c>
      <c r="C37" s="24" t="s">
        <v>5</v>
      </c>
      <c r="D37" s="24" t="s">
        <v>5</v>
      </c>
      <c r="E37" s="24" t="s">
        <v>5</v>
      </c>
      <c r="F37" s="24" t="s">
        <v>5</v>
      </c>
      <c r="G37" s="24" t="s">
        <v>5</v>
      </c>
      <c r="H37" s="24">
        <v>325000</v>
      </c>
      <c r="I37" s="24">
        <v>0</v>
      </c>
      <c r="J37" s="24">
        <v>0</v>
      </c>
      <c r="K37" s="24">
        <v>0</v>
      </c>
      <c r="L37" s="24">
        <v>0</v>
      </c>
      <c r="M37" s="30">
        <v>0</v>
      </c>
    </row>
    <row r="38" spans="2:13">
      <c r="B38" s="23" t="s">
        <v>34</v>
      </c>
      <c r="C38" s="24">
        <v>0</v>
      </c>
      <c r="D38" s="24">
        <v>61321</v>
      </c>
      <c r="E38" s="24">
        <v>0</v>
      </c>
      <c r="F38" s="25">
        <v>83333</v>
      </c>
      <c r="G38" s="24">
        <v>0</v>
      </c>
      <c r="H38" s="24">
        <v>0</v>
      </c>
      <c r="I38" s="24">
        <v>0</v>
      </c>
      <c r="J38" s="24">
        <v>162500</v>
      </c>
      <c r="K38" s="24">
        <v>0</v>
      </c>
      <c r="L38" s="24">
        <v>0</v>
      </c>
      <c r="M38" s="30">
        <v>0</v>
      </c>
    </row>
    <row r="39" spans="2:13">
      <c r="B39" s="23" t="s">
        <v>35</v>
      </c>
      <c r="C39" s="24">
        <v>0</v>
      </c>
      <c r="D39" s="24">
        <v>61321</v>
      </c>
      <c r="E39" s="24">
        <v>0</v>
      </c>
      <c r="F39" s="24">
        <v>83333</v>
      </c>
      <c r="G39" s="24">
        <v>0</v>
      </c>
      <c r="H39" s="24">
        <v>0</v>
      </c>
      <c r="I39" s="24">
        <v>0</v>
      </c>
      <c r="J39" s="24">
        <v>162500</v>
      </c>
      <c r="K39" s="24">
        <v>0</v>
      </c>
      <c r="L39" s="24">
        <v>0</v>
      </c>
      <c r="M39" s="30">
        <v>0</v>
      </c>
    </row>
    <row r="40" spans="2:13">
      <c r="B40" s="23" t="s">
        <v>36</v>
      </c>
      <c r="C40" s="24">
        <v>0</v>
      </c>
      <c r="D40" s="24">
        <v>61321</v>
      </c>
      <c r="E40" s="24">
        <v>0</v>
      </c>
      <c r="F40" s="24">
        <v>83333</v>
      </c>
      <c r="G40" s="24">
        <v>0</v>
      </c>
      <c r="H40" s="24">
        <v>147542</v>
      </c>
      <c r="I40" s="24">
        <v>0</v>
      </c>
      <c r="J40" s="24">
        <v>0</v>
      </c>
      <c r="K40" s="24">
        <v>0</v>
      </c>
      <c r="L40" s="24">
        <v>0</v>
      </c>
      <c r="M40" s="30">
        <v>0</v>
      </c>
    </row>
    <row r="41" spans="2:13">
      <c r="B41" s="23" t="s">
        <v>37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196749</v>
      </c>
      <c r="I41" s="24">
        <v>0</v>
      </c>
      <c r="J41" s="24">
        <v>0</v>
      </c>
      <c r="K41" s="24">
        <v>0</v>
      </c>
      <c r="L41" s="24">
        <v>0</v>
      </c>
      <c r="M41" s="30">
        <v>0</v>
      </c>
    </row>
    <row r="42" spans="2:13">
      <c r="B42" s="23" t="s">
        <v>38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162500</v>
      </c>
      <c r="K42" s="24">
        <v>0</v>
      </c>
      <c r="L42" s="24">
        <v>0</v>
      </c>
      <c r="M42" s="30">
        <v>0</v>
      </c>
    </row>
    <row r="43" spans="2:13">
      <c r="B43" s="23" t="s">
        <v>39</v>
      </c>
      <c r="C43" s="24">
        <v>0</v>
      </c>
      <c r="D43" s="24">
        <v>61321</v>
      </c>
      <c r="E43" s="24">
        <v>0</v>
      </c>
      <c r="F43" s="24">
        <v>83334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30">
        <v>0</v>
      </c>
    </row>
    <row r="44" spans="2:13">
      <c r="B44" s="23" t="s">
        <v>40</v>
      </c>
      <c r="C44" s="24">
        <v>0</v>
      </c>
      <c r="D44" s="24">
        <v>61321</v>
      </c>
      <c r="E44" s="24">
        <v>0</v>
      </c>
      <c r="F44" s="24">
        <v>83333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30">
        <v>0</v>
      </c>
    </row>
    <row r="45" spans="2:13">
      <c r="B45" s="23" t="s">
        <v>41</v>
      </c>
      <c r="C45" s="24">
        <v>0</v>
      </c>
      <c r="D45" s="24">
        <v>61321</v>
      </c>
      <c r="E45" s="24">
        <v>0</v>
      </c>
      <c r="F45" s="24">
        <v>83333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30">
        <v>0</v>
      </c>
    </row>
    <row r="46" spans="2:13">
      <c r="B46" s="23" t="s">
        <v>42</v>
      </c>
      <c r="C46" s="24">
        <v>0</v>
      </c>
      <c r="D46" s="24">
        <v>61321</v>
      </c>
      <c r="E46" s="24">
        <v>0</v>
      </c>
      <c r="F46" s="24">
        <v>83333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30">
        <v>0</v>
      </c>
    </row>
    <row r="47" spans="2:13">
      <c r="B47" s="23" t="s">
        <v>43</v>
      </c>
      <c r="C47" s="24">
        <v>0</v>
      </c>
      <c r="D47" s="24">
        <v>61320</v>
      </c>
      <c r="E47" s="24">
        <v>0</v>
      </c>
      <c r="F47" s="24">
        <v>83333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30">
        <v>0</v>
      </c>
    </row>
    <row r="48" spans="2:13">
      <c r="B48" s="23" t="s">
        <v>44</v>
      </c>
      <c r="C48" s="24">
        <v>0</v>
      </c>
      <c r="D48" s="24">
        <v>61321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30">
        <v>0</v>
      </c>
    </row>
    <row r="49" spans="2:13">
      <c r="B49" s="23" t="s">
        <v>45</v>
      </c>
      <c r="C49" s="24">
        <v>0</v>
      </c>
      <c r="D49" s="24">
        <v>61321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30">
        <v>0</v>
      </c>
    </row>
    <row r="50" spans="2:13">
      <c r="B50" s="23" t="s">
        <v>46</v>
      </c>
      <c r="C50" s="24">
        <v>0</v>
      </c>
      <c r="D50" s="24">
        <v>61321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0">
        <v>0</v>
      </c>
    </row>
    <row r="51" spans="2:13">
      <c r="B51" s="23" t="s">
        <v>47</v>
      </c>
      <c r="C51" s="24">
        <v>0</v>
      </c>
      <c r="D51" s="24">
        <v>61321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30">
        <v>0</v>
      </c>
    </row>
    <row r="52" spans="2:13">
      <c r="B52" s="23" t="s">
        <v>48</v>
      </c>
      <c r="C52" s="24">
        <v>0</v>
      </c>
      <c r="D52" s="24">
        <v>61321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30">
        <v>0</v>
      </c>
    </row>
    <row r="53" spans="2:13">
      <c r="B53" s="23" t="s">
        <v>49</v>
      </c>
      <c r="C53" s="24">
        <v>0</v>
      </c>
      <c r="D53" s="24">
        <v>61320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30">
        <v>0</v>
      </c>
    </row>
    <row r="54" spans="2:13">
      <c r="B54" s="23" t="s">
        <v>50</v>
      </c>
      <c r="C54" s="24">
        <v>0</v>
      </c>
      <c r="D54" s="24">
        <v>61320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30">
        <v>0</v>
      </c>
    </row>
    <row r="55" ht="15.75" spans="2:13">
      <c r="B55" s="26" t="s">
        <v>51</v>
      </c>
      <c r="C55" s="27" t="s">
        <v>5</v>
      </c>
      <c r="D55" s="27" t="s">
        <v>5</v>
      </c>
      <c r="E55" s="27" t="s">
        <v>5</v>
      </c>
      <c r="F55" s="27" t="s">
        <v>5</v>
      </c>
      <c r="G55" s="27" t="s">
        <v>5</v>
      </c>
      <c r="H55" s="27" t="s">
        <v>5</v>
      </c>
      <c r="I55" s="27" t="s">
        <v>5</v>
      </c>
      <c r="J55" s="27" t="s">
        <v>5</v>
      </c>
      <c r="K55" s="27" t="s">
        <v>5</v>
      </c>
      <c r="L55" s="27">
        <v>0</v>
      </c>
      <c r="M55" s="31">
        <v>6283636</v>
      </c>
    </row>
    <row r="57" spans="2:2">
      <c r="B57" s="28" t="s">
        <v>52</v>
      </c>
    </row>
    <row r="58" spans="2:2">
      <c r="B58" s="28" t="s">
        <v>53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52"/>
  <sheetViews>
    <sheetView topLeftCell="A23" workbookViewId="0">
      <selection activeCell="B51" sqref="B51:B52"/>
    </sheetView>
  </sheetViews>
  <sheetFormatPr defaultColWidth="9" defaultRowHeight="15"/>
  <cols>
    <col min="2" max="2" width="42.1047619047619" customWidth="1"/>
    <col min="3" max="3" width="10.8857142857143" customWidth="1"/>
    <col min="13" max="13" width="42.1047619047619" customWidth="1"/>
    <col min="14" max="14" width="10.8857142857143" customWidth="1"/>
  </cols>
  <sheetData>
    <row r="2" spans="2:13">
      <c r="B2" t="s">
        <v>54</v>
      </c>
      <c r="M2" t="s">
        <v>55</v>
      </c>
    </row>
    <row r="3" ht="15.75"/>
    <row r="4" ht="15.75" spans="2:14">
      <c r="B4" s="42"/>
      <c r="C4" s="29">
        <v>2021</v>
      </c>
      <c r="M4" s="42"/>
      <c r="N4" s="29">
        <v>2022</v>
      </c>
    </row>
    <row r="5" spans="2:14">
      <c r="B5" s="23" t="s">
        <v>1</v>
      </c>
      <c r="C5" s="45">
        <v>127.689608</v>
      </c>
      <c r="M5" s="23" t="s">
        <v>1</v>
      </c>
      <c r="N5" s="45">
        <v>151.494783</v>
      </c>
    </row>
    <row r="6" spans="2:14">
      <c r="B6" s="23" t="s">
        <v>56</v>
      </c>
      <c r="C6" s="45">
        <v>72.230026</v>
      </c>
      <c r="M6" s="23" t="s">
        <v>56</v>
      </c>
      <c r="N6" s="45">
        <v>104.92617</v>
      </c>
    </row>
    <row r="7" spans="2:14">
      <c r="B7" s="23" t="s">
        <v>3</v>
      </c>
      <c r="C7" s="45">
        <v>38.987979</v>
      </c>
      <c r="M7" s="23" t="s">
        <v>3</v>
      </c>
      <c r="N7" s="45">
        <v>15.577215</v>
      </c>
    </row>
    <row r="8" spans="2:14">
      <c r="B8" s="23" t="s">
        <v>4</v>
      </c>
      <c r="C8" s="45">
        <v>13.000361</v>
      </c>
      <c r="M8" s="23" t="s">
        <v>6</v>
      </c>
      <c r="N8" s="45">
        <v>13.223679</v>
      </c>
    </row>
    <row r="9" spans="2:14">
      <c r="B9" s="23" t="s">
        <v>7</v>
      </c>
      <c r="C9" s="45">
        <v>6.998496</v>
      </c>
      <c r="M9" s="23" t="s">
        <v>7</v>
      </c>
      <c r="N9" s="45">
        <v>12.266269</v>
      </c>
    </row>
    <row r="10" spans="2:14">
      <c r="B10" s="23" t="s">
        <v>9</v>
      </c>
      <c r="C10" s="45">
        <v>4.841667</v>
      </c>
      <c r="M10" s="23" t="s">
        <v>4</v>
      </c>
      <c r="N10" s="45">
        <v>9.753657</v>
      </c>
    </row>
    <row r="11" spans="2:14">
      <c r="B11" s="23" t="s">
        <v>6</v>
      </c>
      <c r="C11" s="45">
        <v>3.926232</v>
      </c>
      <c r="M11" s="23" t="s">
        <v>8</v>
      </c>
      <c r="N11" s="45">
        <v>8.018647</v>
      </c>
    </row>
    <row r="12" spans="2:14">
      <c r="B12" s="23" t="s">
        <v>57</v>
      </c>
      <c r="C12" s="45">
        <v>2.45283</v>
      </c>
      <c r="M12" s="40" t="s">
        <v>15</v>
      </c>
      <c r="N12" s="45">
        <v>8.018647</v>
      </c>
    </row>
    <row r="13" spans="2:14">
      <c r="B13" s="23" t="s">
        <v>10</v>
      </c>
      <c r="C13" s="45">
        <v>2.188832</v>
      </c>
      <c r="M13" s="23" t="s">
        <v>20</v>
      </c>
      <c r="N13" s="45">
        <v>8.018647</v>
      </c>
    </row>
    <row r="14" spans="2:14">
      <c r="B14" s="40" t="s">
        <v>11</v>
      </c>
      <c r="C14" s="45">
        <v>1.479742</v>
      </c>
      <c r="M14" s="23" t="s">
        <v>21</v>
      </c>
      <c r="N14" s="45">
        <v>8.018647</v>
      </c>
    </row>
    <row r="15" ht="15.75" spans="2:14">
      <c r="B15" s="40" t="s">
        <v>15</v>
      </c>
      <c r="C15" s="45">
        <v>1.434012</v>
      </c>
      <c r="M15" s="26" t="s">
        <v>51</v>
      </c>
      <c r="N15" s="57">
        <v>6.283636</v>
      </c>
    </row>
    <row r="16" spans="2:3">
      <c r="B16" s="23" t="s">
        <v>12</v>
      </c>
      <c r="C16" s="45">
        <v>0.398715</v>
      </c>
    </row>
    <row r="17" ht="15.75" spans="2:13">
      <c r="B17" s="26" t="s">
        <v>19</v>
      </c>
      <c r="C17" s="57">
        <v>0.207305</v>
      </c>
      <c r="M17" s="28" t="s">
        <v>58</v>
      </c>
    </row>
    <row r="18" spans="13:13">
      <c r="M18" s="28" t="s">
        <v>59</v>
      </c>
    </row>
    <row r="19" spans="2:2">
      <c r="B19" s="28" t="s">
        <v>58</v>
      </c>
    </row>
    <row r="20" spans="2:2">
      <c r="B20" s="28" t="s">
        <v>59</v>
      </c>
    </row>
    <row r="23" spans="13:13">
      <c r="M23" t="s">
        <v>60</v>
      </c>
    </row>
    <row r="24" spans="2:2">
      <c r="B24" t="s">
        <v>61</v>
      </c>
    </row>
    <row r="51" spans="2:13">
      <c r="B51" s="28" t="s">
        <v>58</v>
      </c>
      <c r="M51" s="28" t="s">
        <v>58</v>
      </c>
    </row>
    <row r="52" spans="2:13">
      <c r="B52" s="28" t="s">
        <v>59</v>
      </c>
      <c r="M52" s="28" t="s">
        <v>59</v>
      </c>
    </row>
  </sheetData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M39"/>
  <sheetViews>
    <sheetView topLeftCell="A10" workbookViewId="0">
      <selection activeCell="P10" sqref="P10:P11"/>
    </sheetView>
  </sheetViews>
  <sheetFormatPr defaultColWidth="9" defaultRowHeight="15"/>
  <cols>
    <col min="2" max="2" width="17.6666666666667" customWidth="1"/>
    <col min="16" max="16" width="33.3333333333333" customWidth="1"/>
    <col min="29" max="29" width="64.2190476190476" customWidth="1"/>
  </cols>
  <sheetData>
    <row r="1" ht="16.2" customHeight="1"/>
    <row r="2" ht="16.2" customHeight="1" spans="2:29">
      <c r="B2" t="s">
        <v>62</v>
      </c>
      <c r="P2" t="s">
        <v>63</v>
      </c>
      <c r="AC2" t="s">
        <v>64</v>
      </c>
    </row>
    <row r="3" ht="15.75"/>
    <row r="4" ht="15.75" spans="2:39">
      <c r="B4" s="42"/>
      <c r="C4" s="22">
        <v>2012</v>
      </c>
      <c r="D4" s="22">
        <v>2013</v>
      </c>
      <c r="E4" s="22">
        <v>2014</v>
      </c>
      <c r="F4" s="22">
        <v>2015</v>
      </c>
      <c r="G4" s="22">
        <v>2016</v>
      </c>
      <c r="H4" s="22">
        <v>2017</v>
      </c>
      <c r="I4" s="22">
        <v>2018</v>
      </c>
      <c r="J4" s="22">
        <v>2019</v>
      </c>
      <c r="K4" s="22">
        <v>2020</v>
      </c>
      <c r="L4" s="29">
        <v>2021</v>
      </c>
      <c r="P4" s="42"/>
      <c r="Q4" s="22">
        <v>2012</v>
      </c>
      <c r="R4" s="22">
        <v>2013</v>
      </c>
      <c r="S4" s="22">
        <v>2014</v>
      </c>
      <c r="T4" s="22">
        <v>2015</v>
      </c>
      <c r="U4" s="22">
        <v>2016</v>
      </c>
      <c r="V4" s="22">
        <v>2017</v>
      </c>
      <c r="W4" s="22">
        <v>2018</v>
      </c>
      <c r="X4" s="22">
        <v>2019</v>
      </c>
      <c r="Y4" s="22">
        <v>2020</v>
      </c>
      <c r="Z4" s="29">
        <v>2021</v>
      </c>
      <c r="AC4" s="42"/>
      <c r="AD4" s="22">
        <v>2012</v>
      </c>
      <c r="AE4" s="22">
        <v>2013</v>
      </c>
      <c r="AF4" s="22">
        <v>2014</v>
      </c>
      <c r="AG4" s="22">
        <v>2015</v>
      </c>
      <c r="AH4" s="22">
        <v>2016</v>
      </c>
      <c r="AI4" s="22">
        <v>2017</v>
      </c>
      <c r="AJ4" s="22">
        <v>2018</v>
      </c>
      <c r="AK4" s="22">
        <v>2019</v>
      </c>
      <c r="AL4" s="22">
        <v>2020</v>
      </c>
      <c r="AM4" s="29">
        <v>2021</v>
      </c>
    </row>
    <row r="5" spans="2:39">
      <c r="B5" s="23" t="s">
        <v>1</v>
      </c>
      <c r="C5" s="43">
        <v>62.736196</v>
      </c>
      <c r="D5" s="43">
        <v>98.901659</v>
      </c>
      <c r="E5" s="43">
        <v>56.953891</v>
      </c>
      <c r="F5" s="43">
        <v>90.100743</v>
      </c>
      <c r="G5" s="43">
        <v>73.676617</v>
      </c>
      <c r="H5" s="43">
        <v>114.001178</v>
      </c>
      <c r="I5" s="43">
        <v>85.065992</v>
      </c>
      <c r="J5" s="43">
        <v>120.934129</v>
      </c>
      <c r="K5" s="43">
        <v>63.417047</v>
      </c>
      <c r="L5" s="45">
        <v>127.689608</v>
      </c>
      <c r="P5" s="48" t="s">
        <v>1</v>
      </c>
      <c r="Q5" s="49">
        <v>62.736196</v>
      </c>
      <c r="R5" s="49">
        <v>98.901659</v>
      </c>
      <c r="S5" s="49">
        <v>56.953891</v>
      </c>
      <c r="T5" s="49">
        <v>90.100743</v>
      </c>
      <c r="U5" s="49">
        <v>73.676617</v>
      </c>
      <c r="V5" s="49">
        <v>114.001178</v>
      </c>
      <c r="W5" s="49">
        <v>85.065992</v>
      </c>
      <c r="X5" s="49">
        <v>120.934129</v>
      </c>
      <c r="Y5" s="49">
        <v>63.417047</v>
      </c>
      <c r="Z5" s="51">
        <v>127.689608</v>
      </c>
      <c r="AC5" s="6" t="s">
        <v>65</v>
      </c>
      <c r="AD5" s="52">
        <v>0.378190444432425</v>
      </c>
      <c r="AE5" s="52">
        <v>0.409667443554044</v>
      </c>
      <c r="AF5" s="52">
        <v>0.350250909804523</v>
      </c>
      <c r="AG5" s="52">
        <v>0.351700551239032</v>
      </c>
      <c r="AH5" s="52">
        <v>0.387771919452348</v>
      </c>
      <c r="AI5" s="52">
        <v>0.364912125730825</v>
      </c>
      <c r="AJ5" s="52">
        <v>0.450964027014034</v>
      </c>
      <c r="AK5" s="52">
        <v>0.502813748288764</v>
      </c>
      <c r="AL5" s="52">
        <v>0.450617747395263</v>
      </c>
      <c r="AM5" s="55">
        <v>0.462918902062044</v>
      </c>
    </row>
    <row r="6" spans="2:39">
      <c r="B6" s="23" t="s">
        <v>56</v>
      </c>
      <c r="C6" s="43">
        <v>78.985728</v>
      </c>
      <c r="D6" s="43">
        <v>96.213015</v>
      </c>
      <c r="E6" s="43">
        <v>57.745343</v>
      </c>
      <c r="F6" s="43">
        <v>71.340573</v>
      </c>
      <c r="G6" s="43">
        <v>57.179867</v>
      </c>
      <c r="H6" s="43">
        <v>108.15723</v>
      </c>
      <c r="I6" s="43">
        <v>51.808975</v>
      </c>
      <c r="J6" s="43">
        <v>52.808975</v>
      </c>
      <c r="K6" s="43">
        <v>38.911877</v>
      </c>
      <c r="L6" s="45">
        <v>72.230026</v>
      </c>
      <c r="P6" s="23" t="s">
        <v>56</v>
      </c>
      <c r="Q6" s="43">
        <v>78.985728</v>
      </c>
      <c r="R6" s="43">
        <v>96.213015</v>
      </c>
      <c r="S6" s="43">
        <v>57.745343</v>
      </c>
      <c r="T6" s="43">
        <v>71.340573</v>
      </c>
      <c r="U6" s="43">
        <v>57.179867</v>
      </c>
      <c r="V6" s="43">
        <v>108.15723</v>
      </c>
      <c r="W6" s="43">
        <v>51.808975</v>
      </c>
      <c r="X6" s="43">
        <v>52.808975</v>
      </c>
      <c r="Y6" s="43">
        <v>38.911877</v>
      </c>
      <c r="Z6" s="45">
        <v>72.230026</v>
      </c>
      <c r="AC6" s="6" t="s">
        <v>66</v>
      </c>
      <c r="AD6" s="52">
        <v>0.476146937186607</v>
      </c>
      <c r="AE6" s="52">
        <v>0.398530624159468</v>
      </c>
      <c r="AF6" s="52">
        <v>0.355118123935102</v>
      </c>
      <c r="AG6" s="52">
        <v>0.278471830690768</v>
      </c>
      <c r="AH6" s="52">
        <v>0.300946863244548</v>
      </c>
      <c r="AI6" s="52">
        <v>0.346205937560205</v>
      </c>
      <c r="AJ6" s="52">
        <v>0.27465716265872</v>
      </c>
      <c r="AK6" s="52">
        <v>0.219566460540164</v>
      </c>
      <c r="AL6" s="52">
        <v>0.276493201593911</v>
      </c>
      <c r="AM6" s="55">
        <v>0.26185877500566</v>
      </c>
    </row>
    <row r="7" ht="15.75" spans="2:39">
      <c r="B7" s="26" t="s">
        <v>67</v>
      </c>
      <c r="C7" s="14">
        <f>C5-C6</f>
        <v>-16.249532</v>
      </c>
      <c r="D7" s="14">
        <f t="shared" ref="D7:L7" si="0">D5-D6</f>
        <v>2.688644</v>
      </c>
      <c r="E7" s="14">
        <f t="shared" si="0"/>
        <v>-0.791452</v>
      </c>
      <c r="F7" s="14">
        <f t="shared" si="0"/>
        <v>18.76017</v>
      </c>
      <c r="G7" s="14">
        <f t="shared" si="0"/>
        <v>16.49675</v>
      </c>
      <c r="H7" s="14">
        <f t="shared" si="0"/>
        <v>5.843948</v>
      </c>
      <c r="I7" s="14">
        <f t="shared" si="0"/>
        <v>33.257017</v>
      </c>
      <c r="J7" s="14">
        <f t="shared" si="0"/>
        <v>68.125154</v>
      </c>
      <c r="K7" s="14">
        <f t="shared" si="0"/>
        <v>24.50517</v>
      </c>
      <c r="L7" s="18">
        <f t="shared" si="0"/>
        <v>55.459582</v>
      </c>
      <c r="P7" s="9" t="s">
        <v>68</v>
      </c>
      <c r="Q7" s="50">
        <f>Q8-Q5-Q6</f>
        <v>24.163272</v>
      </c>
      <c r="R7" s="50">
        <f t="shared" ref="R7:Z7" si="1">R8-R5-R6</f>
        <v>46.304703</v>
      </c>
      <c r="S7" s="50">
        <f t="shared" si="1"/>
        <v>47.909597</v>
      </c>
      <c r="T7" s="50">
        <f t="shared" si="1"/>
        <v>94.744643</v>
      </c>
      <c r="U7" s="50">
        <f t="shared" si="1"/>
        <v>59.143393</v>
      </c>
      <c r="V7" s="50">
        <f t="shared" si="1"/>
        <v>90.248799</v>
      </c>
      <c r="W7" s="50">
        <v>51.756469</v>
      </c>
      <c r="X7" s="50">
        <f t="shared" si="1"/>
        <v>66.771658</v>
      </c>
      <c r="Y7" s="50">
        <f t="shared" si="1"/>
        <v>38.404652</v>
      </c>
      <c r="Z7" s="53">
        <f t="shared" si="1"/>
        <v>75.916171</v>
      </c>
      <c r="AC7" s="9" t="s">
        <v>69</v>
      </c>
      <c r="AD7" s="54">
        <v>0.145662618380968</v>
      </c>
      <c r="AE7" s="54">
        <v>0.191801932286487</v>
      </c>
      <c r="AF7" s="54">
        <v>0.294630966260375</v>
      </c>
      <c r="AG7" s="54">
        <v>0.3698276180702</v>
      </c>
      <c r="AH7" s="54">
        <v>0.311281217303104</v>
      </c>
      <c r="AI7" s="54">
        <v>0.28888193670897</v>
      </c>
      <c r="AJ7" s="54">
        <v>0.274378810327246</v>
      </c>
      <c r="AK7" s="54">
        <v>0.277619791171072</v>
      </c>
      <c r="AL7" s="54">
        <v>0.272889051010826</v>
      </c>
      <c r="AM7" s="56">
        <v>0.275222322932297</v>
      </c>
    </row>
    <row r="8" ht="15.75" spans="3:26">
      <c r="C8" s="37"/>
      <c r="D8" s="37"/>
      <c r="E8" s="37"/>
      <c r="F8" s="37"/>
      <c r="G8" s="37"/>
      <c r="H8" s="37"/>
      <c r="I8" s="37"/>
      <c r="J8" s="37"/>
      <c r="K8" s="37"/>
      <c r="L8" s="37"/>
      <c r="P8" s="4" t="s">
        <v>70</v>
      </c>
      <c r="Q8" s="14">
        <v>165.885196</v>
      </c>
      <c r="R8" s="14">
        <v>241.419377</v>
      </c>
      <c r="S8" s="14">
        <v>162.608831</v>
      </c>
      <c r="T8" s="14">
        <v>256.185959</v>
      </c>
      <c r="U8" s="14">
        <v>189.999877</v>
      </c>
      <c r="V8" s="14">
        <v>312.407207</v>
      </c>
      <c r="W8" s="14">
        <v>188.631436</v>
      </c>
      <c r="X8" s="14">
        <v>240.514762</v>
      </c>
      <c r="Y8" s="14">
        <v>140.733576</v>
      </c>
      <c r="Z8" s="18">
        <v>275.835805</v>
      </c>
    </row>
    <row r="9" spans="2:2">
      <c r="B9" s="28" t="s">
        <v>58</v>
      </c>
    </row>
    <row r="10" spans="2:16">
      <c r="B10" s="28" t="s">
        <v>59</v>
      </c>
      <c r="P10" s="28" t="s">
        <v>58</v>
      </c>
    </row>
    <row r="11" spans="16:16">
      <c r="P11" s="28" t="s">
        <v>59</v>
      </c>
    </row>
    <row r="13" spans="16:16">
      <c r="P13" t="s">
        <v>71</v>
      </c>
    </row>
    <row r="14" spans="2:2">
      <c r="B14" t="s">
        <v>72</v>
      </c>
    </row>
    <row r="34" spans="16:16">
      <c r="P34" s="28" t="s">
        <v>58</v>
      </c>
    </row>
    <row r="35" spans="16:16">
      <c r="P35" s="28" t="s">
        <v>59</v>
      </c>
    </row>
    <row r="38" spans="2:2">
      <c r="B38" s="28" t="s">
        <v>58</v>
      </c>
    </row>
    <row r="39" spans="2:2">
      <c r="B39" s="28" t="s">
        <v>59</v>
      </c>
    </row>
  </sheetData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45"/>
  <sheetViews>
    <sheetView workbookViewId="0">
      <selection activeCell="B13" sqref="B13:B14"/>
    </sheetView>
  </sheetViews>
  <sheetFormatPr defaultColWidth="9" defaultRowHeight="15"/>
  <cols>
    <col min="2" max="2" width="37.3333333333333" customWidth="1"/>
  </cols>
  <sheetData>
    <row r="2" spans="2:2">
      <c r="B2" t="s">
        <v>73</v>
      </c>
    </row>
    <row r="3" ht="15.75"/>
    <row r="4" ht="15.75" spans="2:12">
      <c r="B4" s="42"/>
      <c r="C4" s="22">
        <v>2012</v>
      </c>
      <c r="D4" s="22">
        <v>2013</v>
      </c>
      <c r="E4" s="22">
        <v>2014</v>
      </c>
      <c r="F4" s="22">
        <v>2015</v>
      </c>
      <c r="G4" s="22">
        <v>2016</v>
      </c>
      <c r="H4" s="22">
        <v>2017</v>
      </c>
      <c r="I4" s="22">
        <v>2018</v>
      </c>
      <c r="J4" s="22">
        <v>2019</v>
      </c>
      <c r="K4" s="22">
        <v>2020</v>
      </c>
      <c r="L4" s="29">
        <v>2021</v>
      </c>
    </row>
    <row r="5" spans="2:12">
      <c r="B5" s="23" t="s">
        <v>1</v>
      </c>
      <c r="C5" s="43">
        <v>62.736196</v>
      </c>
      <c r="D5" s="43">
        <v>98.901659</v>
      </c>
      <c r="E5" s="43">
        <v>56.953891</v>
      </c>
      <c r="F5" s="43">
        <v>90.100743</v>
      </c>
      <c r="G5" s="43">
        <v>73.676617</v>
      </c>
      <c r="H5" s="43">
        <v>114.001178</v>
      </c>
      <c r="I5" s="43">
        <v>85.065992</v>
      </c>
      <c r="J5" s="43">
        <v>120.934129</v>
      </c>
      <c r="K5" s="43">
        <v>63.417047</v>
      </c>
      <c r="L5" s="45">
        <v>127.689608</v>
      </c>
    </row>
    <row r="6" spans="2:12">
      <c r="B6" s="23" t="s">
        <v>56</v>
      </c>
      <c r="C6" s="43">
        <v>78.985728</v>
      </c>
      <c r="D6" s="43">
        <v>96.213015</v>
      </c>
      <c r="E6" s="43">
        <v>57.745343</v>
      </c>
      <c r="F6" s="43">
        <v>71.340573</v>
      </c>
      <c r="G6" s="43">
        <v>57.179867</v>
      </c>
      <c r="H6" s="43">
        <v>108.15723</v>
      </c>
      <c r="I6" s="43">
        <v>51.808975</v>
      </c>
      <c r="J6" s="43">
        <v>52.808975</v>
      </c>
      <c r="K6" s="43">
        <v>38.911877</v>
      </c>
      <c r="L6" s="45">
        <v>72.230026</v>
      </c>
    </row>
    <row r="7" spans="2:12">
      <c r="B7" s="23" t="s">
        <v>3</v>
      </c>
      <c r="C7" s="43">
        <v>10.12511</v>
      </c>
      <c r="D7" s="43">
        <v>14.295923</v>
      </c>
      <c r="E7" s="43">
        <v>21.141463</v>
      </c>
      <c r="F7" s="43">
        <v>29.76536</v>
      </c>
      <c r="G7" s="43">
        <v>20.575897</v>
      </c>
      <c r="H7" s="43">
        <v>22.094507</v>
      </c>
      <c r="I7" s="43">
        <v>28.66041</v>
      </c>
      <c r="J7" s="43">
        <v>27.160224</v>
      </c>
      <c r="K7" s="43">
        <v>20.012797</v>
      </c>
      <c r="L7" s="45">
        <v>38.987979</v>
      </c>
    </row>
    <row r="8" spans="2:12">
      <c r="B8" s="23" t="s">
        <v>4</v>
      </c>
      <c r="C8" s="43"/>
      <c r="D8" s="43">
        <v>7.866431</v>
      </c>
      <c r="E8" s="43"/>
      <c r="F8" s="43">
        <v>10.198851</v>
      </c>
      <c r="G8" s="43">
        <v>7.518047</v>
      </c>
      <c r="H8" s="43">
        <v>14.045405</v>
      </c>
      <c r="I8" s="43">
        <v>10.112899</v>
      </c>
      <c r="J8" s="43">
        <v>10.10729</v>
      </c>
      <c r="K8" s="43">
        <v>7.447475</v>
      </c>
      <c r="L8" s="45">
        <v>13.000361</v>
      </c>
    </row>
    <row r="9" spans="2:12">
      <c r="B9" s="23" t="s">
        <v>6</v>
      </c>
      <c r="C9" s="43">
        <v>6.556021</v>
      </c>
      <c r="D9" s="43">
        <v>9.751861</v>
      </c>
      <c r="E9" s="43">
        <v>7.41165</v>
      </c>
      <c r="F9" s="43">
        <v>9.50794</v>
      </c>
      <c r="G9" s="43">
        <v>6.632077</v>
      </c>
      <c r="H9" s="43">
        <v>12.173434</v>
      </c>
      <c r="I9" s="43">
        <v>0</v>
      </c>
      <c r="J9" s="43">
        <v>0</v>
      </c>
      <c r="K9" s="43">
        <v>0</v>
      </c>
      <c r="L9" s="45">
        <v>3.926232</v>
      </c>
    </row>
    <row r="10" ht="15.75" spans="2:12">
      <c r="B10" s="23" t="s">
        <v>74</v>
      </c>
      <c r="C10" s="37">
        <f>C11-SUM(C5:C9)</f>
        <v>7.48214100000001</v>
      </c>
      <c r="D10" s="37">
        <f t="shared" ref="D10:L10" si="0">D11-SUM(D5:D9)</f>
        <v>14.390488</v>
      </c>
      <c r="E10" s="37">
        <f t="shared" si="0"/>
        <v>19.356484</v>
      </c>
      <c r="F10" s="37">
        <f t="shared" si="0"/>
        <v>45.272492</v>
      </c>
      <c r="G10" s="37">
        <f t="shared" si="0"/>
        <v>24.417372</v>
      </c>
      <c r="H10" s="37">
        <f t="shared" si="0"/>
        <v>41.9354530000001</v>
      </c>
      <c r="I10" s="37">
        <f t="shared" si="0"/>
        <v>12.98316</v>
      </c>
      <c r="J10" s="37">
        <f t="shared" si="0"/>
        <v>29.504144</v>
      </c>
      <c r="K10" s="37">
        <f t="shared" si="0"/>
        <v>10.94438</v>
      </c>
      <c r="L10" s="46">
        <f t="shared" si="0"/>
        <v>20.001599</v>
      </c>
    </row>
    <row r="11" ht="15.75" spans="2:12">
      <c r="B11" s="4" t="s">
        <v>75</v>
      </c>
      <c r="C11" s="44">
        <v>165.885196</v>
      </c>
      <c r="D11" s="44">
        <v>241.419377</v>
      </c>
      <c r="E11" s="44">
        <v>162.608831</v>
      </c>
      <c r="F11" s="44">
        <v>256.185959</v>
      </c>
      <c r="G11" s="44">
        <v>189.999877</v>
      </c>
      <c r="H11" s="44">
        <v>312.407207</v>
      </c>
      <c r="I11" s="44">
        <v>188.631436</v>
      </c>
      <c r="J11" s="44">
        <v>240.514762</v>
      </c>
      <c r="K11" s="44">
        <v>140.733576</v>
      </c>
      <c r="L11" s="47">
        <v>275.835805</v>
      </c>
    </row>
    <row r="13" spans="2:2">
      <c r="B13" s="28" t="s">
        <v>58</v>
      </c>
    </row>
    <row r="14" spans="2:2">
      <c r="B14" s="28" t="s">
        <v>59</v>
      </c>
    </row>
    <row r="15" spans="2:2">
      <c r="B15" s="28"/>
    </row>
    <row r="17" spans="2:2">
      <c r="B17" t="s">
        <v>76</v>
      </c>
    </row>
    <row r="44" spans="2:2">
      <c r="B44" s="28" t="s">
        <v>58</v>
      </c>
    </row>
    <row r="45" spans="2:2">
      <c r="B45" s="28" t="s">
        <v>59</v>
      </c>
    </row>
  </sheetData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55"/>
  <sheetViews>
    <sheetView workbookViewId="0">
      <selection activeCell="B2" sqref="B2"/>
    </sheetView>
  </sheetViews>
  <sheetFormatPr defaultColWidth="9" defaultRowHeight="15" outlineLevelCol="5"/>
  <cols>
    <col min="2" max="2" width="61.2190476190476" customWidth="1"/>
    <col min="3" max="3" width="17.8857142857143" customWidth="1"/>
  </cols>
  <sheetData>
    <row r="2" spans="2:6">
      <c r="B2" t="s">
        <v>77</v>
      </c>
      <c r="F2" t="s">
        <v>78</v>
      </c>
    </row>
    <row r="3" ht="15.75" spans="3:3">
      <c r="C3" s="19">
        <f>SUM(C5:C52)</f>
        <v>2172218.364</v>
      </c>
    </row>
    <row r="4" ht="15.75" spans="2:3">
      <c r="B4" s="4"/>
      <c r="C4" s="38" t="s">
        <v>79</v>
      </c>
    </row>
    <row r="5" spans="2:4">
      <c r="B5" s="23" t="s">
        <v>1</v>
      </c>
      <c r="C5" s="39">
        <v>893477.06</v>
      </c>
      <c r="D5">
        <f>C5/$C$3</f>
        <v>0.411320093231658</v>
      </c>
    </row>
    <row r="6" spans="2:4">
      <c r="B6" s="23" t="s">
        <v>56</v>
      </c>
      <c r="C6" s="39">
        <v>685381.609</v>
      </c>
      <c r="D6">
        <f t="shared" ref="D6:D12" si="0">C6/$C$3</f>
        <v>0.315521505737533</v>
      </c>
    </row>
    <row r="7" spans="2:4">
      <c r="B7" s="23" t="s">
        <v>3</v>
      </c>
      <c r="C7" s="39">
        <v>232819.67</v>
      </c>
      <c r="D7">
        <f t="shared" si="0"/>
        <v>0.107180601111979</v>
      </c>
    </row>
    <row r="8" spans="2:4">
      <c r="B8" s="23" t="s">
        <v>4</v>
      </c>
      <c r="C8" s="39">
        <v>80296.759</v>
      </c>
      <c r="D8">
        <f t="shared" si="0"/>
        <v>0.036965325554167</v>
      </c>
    </row>
    <row r="9" spans="2:4">
      <c r="B9" s="23" t="s">
        <v>6</v>
      </c>
      <c r="C9" s="39">
        <v>55959.215</v>
      </c>
      <c r="D9">
        <f t="shared" si="0"/>
        <v>0.0257613212038935</v>
      </c>
    </row>
    <row r="10" spans="2:4">
      <c r="B10" s="23" t="s">
        <v>7</v>
      </c>
      <c r="C10" s="39">
        <v>45566.939</v>
      </c>
      <c r="D10">
        <f t="shared" si="0"/>
        <v>0.0209771447268733</v>
      </c>
    </row>
    <row r="11" spans="2:4">
      <c r="B11" s="23" t="s">
        <v>8</v>
      </c>
      <c r="C11" s="39">
        <v>36521.69</v>
      </c>
      <c r="D11">
        <f t="shared" si="0"/>
        <v>0.0168130840827382</v>
      </c>
    </row>
    <row r="12" spans="2:4">
      <c r="B12" s="23" t="s">
        <v>9</v>
      </c>
      <c r="C12" s="39">
        <v>23432.99</v>
      </c>
      <c r="D12">
        <f t="shared" si="0"/>
        <v>0.0107875848894168</v>
      </c>
    </row>
    <row r="13" spans="2:3">
      <c r="B13" s="23" t="s">
        <v>10</v>
      </c>
      <c r="C13" s="39">
        <v>22214.662</v>
      </c>
    </row>
    <row r="14" spans="2:3">
      <c r="B14" s="23" t="s">
        <v>11</v>
      </c>
      <c r="C14" s="39">
        <v>20640.951</v>
      </c>
    </row>
    <row r="15" spans="2:3">
      <c r="B15" s="23" t="s">
        <v>12</v>
      </c>
      <c r="C15" s="39">
        <v>19149.101</v>
      </c>
    </row>
    <row r="16" spans="2:3">
      <c r="B16" s="40" t="s">
        <v>11</v>
      </c>
      <c r="C16" s="39">
        <v>17588.053</v>
      </c>
    </row>
    <row r="17" spans="2:3">
      <c r="B17" s="23" t="s">
        <v>13</v>
      </c>
      <c r="C17" s="39">
        <v>13139.898</v>
      </c>
    </row>
    <row r="18" spans="2:3">
      <c r="B18" s="23" t="s">
        <v>14</v>
      </c>
      <c r="C18" s="39">
        <v>2952.83</v>
      </c>
    </row>
    <row r="19" spans="2:3">
      <c r="B19" s="40" t="s">
        <v>15</v>
      </c>
      <c r="C19" s="39">
        <v>2776.24</v>
      </c>
    </row>
    <row r="20" spans="2:3">
      <c r="B20" s="23" t="s">
        <v>16</v>
      </c>
      <c r="C20" s="39">
        <v>2498.604</v>
      </c>
    </row>
    <row r="21" spans="2:3">
      <c r="B21" s="23" t="s">
        <v>17</v>
      </c>
      <c r="C21" s="39">
        <v>2224.379</v>
      </c>
    </row>
    <row r="22" spans="2:3">
      <c r="B22" s="23" t="s">
        <v>18</v>
      </c>
      <c r="C22" s="39">
        <v>2152.729</v>
      </c>
    </row>
    <row r="23" spans="2:3">
      <c r="B23" s="23" t="s">
        <v>19</v>
      </c>
      <c r="C23" s="39">
        <v>1727.074</v>
      </c>
    </row>
    <row r="24" spans="2:3">
      <c r="B24" s="23" t="s">
        <v>20</v>
      </c>
      <c r="C24" s="39">
        <v>1583.873</v>
      </c>
    </row>
    <row r="25" spans="2:3">
      <c r="B25" s="23" t="s">
        <v>21</v>
      </c>
      <c r="C25" s="39">
        <v>1290.56</v>
      </c>
    </row>
    <row r="26" spans="2:6">
      <c r="B26" s="23" t="s">
        <v>23</v>
      </c>
      <c r="C26" s="39">
        <v>1032.905</v>
      </c>
      <c r="F26" s="28" t="s">
        <v>58</v>
      </c>
    </row>
    <row r="27" spans="2:6">
      <c r="B27" s="23" t="s">
        <v>24</v>
      </c>
      <c r="C27" s="39">
        <v>937.24</v>
      </c>
      <c r="F27" s="28" t="s">
        <v>59</v>
      </c>
    </row>
    <row r="28" spans="2:3">
      <c r="B28" s="23" t="s">
        <v>25</v>
      </c>
      <c r="C28" s="39">
        <v>913.875</v>
      </c>
    </row>
    <row r="29" spans="2:3">
      <c r="B29" s="23" t="s">
        <v>27</v>
      </c>
      <c r="C29" s="39">
        <v>788.692</v>
      </c>
    </row>
    <row r="30" spans="2:3">
      <c r="B30" s="23" t="s">
        <v>28</v>
      </c>
      <c r="C30" s="39">
        <v>650.22</v>
      </c>
    </row>
    <row r="31" spans="2:3">
      <c r="B31" s="23" t="s">
        <v>80</v>
      </c>
      <c r="C31" s="39">
        <v>546.584</v>
      </c>
    </row>
    <row r="32" spans="2:3">
      <c r="B32" s="23" t="s">
        <v>30</v>
      </c>
      <c r="C32" s="39">
        <v>441.975</v>
      </c>
    </row>
    <row r="33" spans="2:3">
      <c r="B33" s="23" t="s">
        <v>31</v>
      </c>
      <c r="C33" s="39">
        <v>390.489</v>
      </c>
    </row>
    <row r="34" spans="2:3">
      <c r="B34" s="23" t="s">
        <v>32</v>
      </c>
      <c r="C34" s="39">
        <v>378.23</v>
      </c>
    </row>
    <row r="35" spans="2:3">
      <c r="B35" s="23" t="s">
        <v>33</v>
      </c>
      <c r="C35" s="39">
        <v>325</v>
      </c>
    </row>
    <row r="36" spans="2:3">
      <c r="B36" s="23" t="s">
        <v>34</v>
      </c>
      <c r="C36" s="39">
        <v>307.154</v>
      </c>
    </row>
    <row r="37" spans="2:3">
      <c r="B37" s="23" t="s">
        <v>81</v>
      </c>
      <c r="C37" s="39">
        <v>307.154</v>
      </c>
    </row>
    <row r="38" spans="2:3">
      <c r="B38" s="23" t="s">
        <v>82</v>
      </c>
      <c r="C38" s="39">
        <v>292.196</v>
      </c>
    </row>
    <row r="39" spans="2:3">
      <c r="B39" s="23" t="s">
        <v>37</v>
      </c>
      <c r="C39" s="39">
        <v>196.749</v>
      </c>
    </row>
    <row r="40" spans="2:3">
      <c r="B40" s="23" t="s">
        <v>38</v>
      </c>
      <c r="C40" s="39">
        <v>162.5</v>
      </c>
    </row>
    <row r="41" spans="2:3">
      <c r="B41" s="23" t="s">
        <v>39</v>
      </c>
      <c r="C41" s="39">
        <v>144.655</v>
      </c>
    </row>
    <row r="42" spans="2:3">
      <c r="B42" s="23" t="s">
        <v>83</v>
      </c>
      <c r="C42" s="39">
        <v>144.654</v>
      </c>
    </row>
    <row r="43" spans="2:3">
      <c r="B43" s="23" t="s">
        <v>41</v>
      </c>
      <c r="C43" s="39">
        <v>144.654</v>
      </c>
    </row>
    <row r="44" spans="2:3">
      <c r="B44" s="23" t="s">
        <v>42</v>
      </c>
      <c r="C44" s="39">
        <v>144.654</v>
      </c>
    </row>
    <row r="45" spans="2:3">
      <c r="B45" s="23" t="s">
        <v>84</v>
      </c>
      <c r="C45" s="39">
        <v>144.653</v>
      </c>
    </row>
    <row r="46" spans="2:3">
      <c r="B46" s="23" t="s">
        <v>44</v>
      </c>
      <c r="C46" s="39">
        <v>61.321</v>
      </c>
    </row>
    <row r="47" spans="2:3">
      <c r="B47" s="23" t="s">
        <v>45</v>
      </c>
      <c r="C47" s="39">
        <v>61.321</v>
      </c>
    </row>
    <row r="48" spans="2:3">
      <c r="B48" s="23" t="s">
        <v>46</v>
      </c>
      <c r="C48" s="39">
        <v>61.321</v>
      </c>
    </row>
    <row r="49" spans="2:3">
      <c r="B49" s="23" t="s">
        <v>47</v>
      </c>
      <c r="C49" s="39">
        <v>61.321</v>
      </c>
    </row>
    <row r="50" spans="2:3">
      <c r="B50" s="23" t="s">
        <v>48</v>
      </c>
      <c r="C50" s="39">
        <v>61.321</v>
      </c>
    </row>
    <row r="51" spans="2:3">
      <c r="B51" s="23" t="s">
        <v>49</v>
      </c>
      <c r="C51" s="39">
        <v>61.32</v>
      </c>
    </row>
    <row r="52" ht="15.75" spans="2:3">
      <c r="B52" s="26" t="s">
        <v>85</v>
      </c>
      <c r="C52" s="41">
        <v>61.32</v>
      </c>
    </row>
    <row r="53" spans="2:3">
      <c r="B53" s="28"/>
      <c r="C53" s="19"/>
    </row>
    <row r="54" spans="2:2">
      <c r="B54" s="28" t="s">
        <v>58</v>
      </c>
    </row>
    <row r="55" spans="2:2">
      <c r="B55" s="28" t="s">
        <v>59</v>
      </c>
    </row>
  </sheetData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4"/>
  <sheetViews>
    <sheetView workbookViewId="0">
      <selection activeCell="F25" sqref="F25:F26"/>
    </sheetView>
  </sheetViews>
  <sheetFormatPr defaultColWidth="9" defaultRowHeight="15" outlineLevelCol="5"/>
  <cols>
    <col min="2" max="2" width="61.2190476190476" customWidth="1"/>
    <col min="3" max="3" width="17.8857142857143" customWidth="1"/>
  </cols>
  <sheetData>
    <row r="2" spans="2:6">
      <c r="B2" t="s">
        <v>86</v>
      </c>
      <c r="F2" t="s">
        <v>87</v>
      </c>
    </row>
    <row r="3" ht="15.75"/>
    <row r="4" ht="15.75" spans="2:3">
      <c r="B4" s="4"/>
      <c r="C4" s="38" t="s">
        <v>79</v>
      </c>
    </row>
    <row r="5" spans="2:3">
      <c r="B5" s="23" t="s">
        <v>1</v>
      </c>
      <c r="C5" s="39">
        <v>893477.06</v>
      </c>
    </row>
    <row r="6" spans="2:3">
      <c r="B6" s="23" t="s">
        <v>56</v>
      </c>
      <c r="C6" s="39">
        <v>685381.609</v>
      </c>
    </row>
    <row r="7" spans="2:3">
      <c r="B7" s="23" t="s">
        <v>3</v>
      </c>
      <c r="C7" s="39">
        <v>232819.67</v>
      </c>
    </row>
    <row r="8" spans="2:3">
      <c r="B8" s="23" t="s">
        <v>4</v>
      </c>
      <c r="C8" s="39">
        <v>80296.759</v>
      </c>
    </row>
    <row r="9" spans="2:3">
      <c r="B9" s="23" t="s">
        <v>6</v>
      </c>
      <c r="C9" s="39">
        <v>55959.215</v>
      </c>
    </row>
    <row r="10" spans="2:3">
      <c r="B10" s="23" t="s">
        <v>7</v>
      </c>
      <c r="C10" s="39">
        <v>45566.939</v>
      </c>
    </row>
    <row r="11" spans="2:3">
      <c r="B11" s="23" t="s">
        <v>8</v>
      </c>
      <c r="C11" s="39">
        <v>36521.69</v>
      </c>
    </row>
    <row r="12" spans="2:3">
      <c r="B12" s="23" t="s">
        <v>9</v>
      </c>
      <c r="C12" s="39">
        <v>23432.99</v>
      </c>
    </row>
    <row r="13" spans="2:3">
      <c r="B13" s="23" t="s">
        <v>10</v>
      </c>
      <c r="C13" s="39">
        <v>22214.662</v>
      </c>
    </row>
    <row r="14" spans="2:3">
      <c r="B14" s="23" t="s">
        <v>11</v>
      </c>
      <c r="C14" s="39">
        <v>20640.951</v>
      </c>
    </row>
    <row r="15" spans="2:3">
      <c r="B15" s="23" t="s">
        <v>12</v>
      </c>
      <c r="C15" s="39">
        <v>19149.101</v>
      </c>
    </row>
    <row r="16" spans="2:3">
      <c r="B16" s="40" t="s">
        <v>11</v>
      </c>
      <c r="C16" s="39">
        <v>17588.053</v>
      </c>
    </row>
    <row r="17" spans="2:3">
      <c r="B17" s="23" t="s">
        <v>13</v>
      </c>
      <c r="C17" s="39">
        <v>13139.898</v>
      </c>
    </row>
    <row r="18" spans="2:3">
      <c r="B18" s="23" t="s">
        <v>88</v>
      </c>
      <c r="C18" s="39">
        <v>2952.83</v>
      </c>
    </row>
    <row r="19" spans="2:3">
      <c r="B19" s="40" t="s">
        <v>15</v>
      </c>
      <c r="C19" s="39">
        <v>2776.24</v>
      </c>
    </row>
    <row r="20" spans="2:3">
      <c r="B20" s="23" t="s">
        <v>16</v>
      </c>
      <c r="C20" s="39">
        <v>2498.604</v>
      </c>
    </row>
    <row r="21" spans="2:3">
      <c r="B21" s="23" t="s">
        <v>17</v>
      </c>
      <c r="C21" s="39">
        <v>2224.379</v>
      </c>
    </row>
    <row r="22" spans="2:3">
      <c r="B22" s="23" t="s">
        <v>18</v>
      </c>
      <c r="C22" s="39">
        <v>2152.729</v>
      </c>
    </row>
    <row r="23" spans="2:3">
      <c r="B23" s="23" t="s">
        <v>19</v>
      </c>
      <c r="C23" s="39">
        <v>1727.074</v>
      </c>
    </row>
    <row r="24" spans="2:3">
      <c r="B24" s="23" t="s">
        <v>20</v>
      </c>
      <c r="C24" s="39">
        <v>1583.873</v>
      </c>
    </row>
    <row r="25" spans="2:6">
      <c r="B25" s="23" t="s">
        <v>21</v>
      </c>
      <c r="C25" s="39">
        <v>1290.56</v>
      </c>
      <c r="F25" s="28" t="s">
        <v>58</v>
      </c>
    </row>
    <row r="26" spans="2:6">
      <c r="B26" s="23" t="s">
        <v>23</v>
      </c>
      <c r="C26" s="39">
        <v>1032.905</v>
      </c>
      <c r="F26" s="28" t="s">
        <v>59</v>
      </c>
    </row>
    <row r="27" spans="2:6">
      <c r="B27" s="23" t="s">
        <v>24</v>
      </c>
      <c r="C27" s="39">
        <v>937.24</v>
      </c>
      <c r="F27" s="28"/>
    </row>
    <row r="28" spans="2:3">
      <c r="B28" s="23" t="s">
        <v>25</v>
      </c>
      <c r="C28" s="39">
        <v>913.875</v>
      </c>
    </row>
    <row r="29" spans="2:6">
      <c r="B29" s="23" t="s">
        <v>27</v>
      </c>
      <c r="C29" s="39">
        <v>788.692</v>
      </c>
      <c r="F29" t="s">
        <v>89</v>
      </c>
    </row>
    <row r="30" spans="2:3">
      <c r="B30" s="23" t="s">
        <v>28</v>
      </c>
      <c r="C30" s="39">
        <v>650.22</v>
      </c>
    </row>
    <row r="31" spans="2:3">
      <c r="B31" s="23" t="s">
        <v>80</v>
      </c>
      <c r="C31" s="39">
        <v>546.584</v>
      </c>
    </row>
    <row r="32" spans="2:3">
      <c r="B32" s="23" t="s">
        <v>30</v>
      </c>
      <c r="C32" s="39">
        <v>441.975</v>
      </c>
    </row>
    <row r="33" spans="2:3">
      <c r="B33" s="23" t="s">
        <v>31</v>
      </c>
      <c r="C33" s="39">
        <v>390.489</v>
      </c>
    </row>
    <row r="34" spans="2:3">
      <c r="B34" s="23" t="s">
        <v>32</v>
      </c>
      <c r="C34" s="39">
        <v>378.23</v>
      </c>
    </row>
    <row r="35" spans="2:3">
      <c r="B35" s="23" t="s">
        <v>33</v>
      </c>
      <c r="C35" s="39">
        <v>325</v>
      </c>
    </row>
    <row r="36" spans="2:3">
      <c r="B36" s="23" t="s">
        <v>34</v>
      </c>
      <c r="C36" s="39">
        <v>307.154</v>
      </c>
    </row>
    <row r="37" spans="2:3">
      <c r="B37" s="23" t="s">
        <v>35</v>
      </c>
      <c r="C37" s="39">
        <v>307.154</v>
      </c>
    </row>
    <row r="38" spans="2:3">
      <c r="B38" s="23" t="s">
        <v>90</v>
      </c>
      <c r="C38" s="39">
        <v>292.196</v>
      </c>
    </row>
    <row r="39" spans="2:3">
      <c r="B39" s="23" t="s">
        <v>37</v>
      </c>
      <c r="C39" s="39">
        <v>196.749</v>
      </c>
    </row>
    <row r="40" spans="2:3">
      <c r="B40" s="23" t="s">
        <v>38</v>
      </c>
      <c r="C40" s="39">
        <v>162.5</v>
      </c>
    </row>
    <row r="41" spans="2:3">
      <c r="B41" s="23" t="s">
        <v>39</v>
      </c>
      <c r="C41" s="39">
        <v>144.655</v>
      </c>
    </row>
    <row r="42" spans="2:3">
      <c r="B42" s="23" t="s">
        <v>83</v>
      </c>
      <c r="C42" s="39">
        <v>144.654</v>
      </c>
    </row>
    <row r="43" spans="2:3">
      <c r="B43" s="23" t="s">
        <v>41</v>
      </c>
      <c r="C43" s="39">
        <v>144.654</v>
      </c>
    </row>
    <row r="44" spans="2:3">
      <c r="B44" s="23" t="s">
        <v>42</v>
      </c>
      <c r="C44" s="39">
        <v>144.654</v>
      </c>
    </row>
    <row r="45" spans="2:3">
      <c r="B45" s="23" t="s">
        <v>84</v>
      </c>
      <c r="C45" s="39">
        <v>144.653</v>
      </c>
    </row>
    <row r="46" spans="2:3">
      <c r="B46" s="23" t="s">
        <v>44</v>
      </c>
      <c r="C46" s="39">
        <v>61.321</v>
      </c>
    </row>
    <row r="47" spans="2:3">
      <c r="B47" s="23" t="s">
        <v>45</v>
      </c>
      <c r="C47" s="39">
        <v>61.321</v>
      </c>
    </row>
    <row r="48" spans="2:3">
      <c r="B48" s="23" t="s">
        <v>46</v>
      </c>
      <c r="C48" s="39">
        <v>61.321</v>
      </c>
    </row>
    <row r="49" spans="2:3">
      <c r="B49" s="23" t="s">
        <v>47</v>
      </c>
      <c r="C49" s="39">
        <v>61.321</v>
      </c>
    </row>
    <row r="50" spans="2:3">
      <c r="B50" s="23" t="s">
        <v>48</v>
      </c>
      <c r="C50" s="39">
        <v>61.321</v>
      </c>
    </row>
    <row r="51" spans="2:3">
      <c r="B51" s="23" t="s">
        <v>49</v>
      </c>
      <c r="C51" s="39">
        <v>61.32</v>
      </c>
    </row>
    <row r="52" ht="15.75" spans="2:3">
      <c r="B52" s="26" t="s">
        <v>85</v>
      </c>
      <c r="C52" s="41">
        <v>61.32</v>
      </c>
    </row>
    <row r="53" spans="2:3">
      <c r="B53" s="28"/>
      <c r="C53" s="19"/>
    </row>
    <row r="54" spans="2:2">
      <c r="B54" s="28" t="s">
        <v>58</v>
      </c>
    </row>
    <row r="55" spans="2:2">
      <c r="B55" s="28" t="s">
        <v>59</v>
      </c>
    </row>
    <row r="73" spans="6:6">
      <c r="F73" s="28" t="s">
        <v>58</v>
      </c>
    </row>
    <row r="74" spans="6:6">
      <c r="F74" s="28" t="s">
        <v>59</v>
      </c>
    </row>
  </sheetData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32"/>
  <sheetViews>
    <sheetView topLeftCell="A4" workbookViewId="0">
      <selection activeCell="B7" sqref="B7:B8"/>
    </sheetView>
  </sheetViews>
  <sheetFormatPr defaultColWidth="9" defaultRowHeight="15"/>
  <cols>
    <col min="2" max="2" width="30.3333333333333" customWidth="1"/>
    <col min="3" max="13" width="10.8857142857143" customWidth="1"/>
  </cols>
  <sheetData>
    <row r="2" spans="2:2">
      <c r="B2" t="s">
        <v>91</v>
      </c>
    </row>
    <row r="3" ht="15.75" spans="2:2">
      <c r="B3" s="32"/>
    </row>
    <row r="4" ht="15.75" spans="2:12">
      <c r="B4" s="11"/>
      <c r="C4" s="33">
        <v>2012</v>
      </c>
      <c r="D4" s="33">
        <v>2013</v>
      </c>
      <c r="E4" s="33">
        <v>2014</v>
      </c>
      <c r="F4" s="33">
        <v>2015</v>
      </c>
      <c r="G4" s="33">
        <v>2016</v>
      </c>
      <c r="H4" s="33">
        <v>2017</v>
      </c>
      <c r="I4" s="33">
        <v>2018</v>
      </c>
      <c r="J4" s="33">
        <v>2019</v>
      </c>
      <c r="K4" s="33">
        <v>2020</v>
      </c>
      <c r="L4" s="36">
        <v>2021</v>
      </c>
    </row>
    <row r="5" ht="15.75" spans="2:13">
      <c r="B5" s="34" t="s">
        <v>92</v>
      </c>
      <c r="C5" s="14">
        <v>165.885196</v>
      </c>
      <c r="D5" s="14">
        <v>241.419377</v>
      </c>
      <c r="E5" s="14">
        <v>162.608831</v>
      </c>
      <c r="F5" s="14">
        <v>256.185959</v>
      </c>
      <c r="G5" s="14">
        <v>189.999877</v>
      </c>
      <c r="H5" s="14">
        <v>312.407207</v>
      </c>
      <c r="I5" s="14">
        <v>188.631436</v>
      </c>
      <c r="J5" s="14">
        <v>240.514762</v>
      </c>
      <c r="K5" s="14">
        <v>140.733576</v>
      </c>
      <c r="L5" s="18">
        <v>275.835805</v>
      </c>
      <c r="M5" s="37"/>
    </row>
    <row r="6" spans="2:12">
      <c r="B6" s="32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2:12">
      <c r="B7" s="28" t="s">
        <v>58</v>
      </c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2:2">
      <c r="B8" s="28" t="s">
        <v>59</v>
      </c>
    </row>
    <row r="11" spans="2:2">
      <c r="B11" t="s">
        <v>93</v>
      </c>
    </row>
    <row r="31" spans="2:2">
      <c r="B31" s="28" t="s">
        <v>58</v>
      </c>
    </row>
    <row r="32" spans="2:2">
      <c r="B32" s="28" t="s">
        <v>59</v>
      </c>
    </row>
  </sheetData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43"/>
  <sheetViews>
    <sheetView topLeftCell="A15" workbookViewId="0">
      <selection activeCell="B42" sqref="B42:B43"/>
    </sheetView>
  </sheetViews>
  <sheetFormatPr defaultColWidth="9" defaultRowHeight="15"/>
  <cols>
    <col min="2" max="2" width="42.1047619047619" customWidth="1"/>
    <col min="3" max="5" width="9.43809523809524" customWidth="1"/>
    <col min="6" max="6" width="9.88571428571429" customWidth="1"/>
    <col min="7" max="12" width="9.43809523809524" customWidth="1"/>
  </cols>
  <sheetData>
    <row r="2" spans="2:2">
      <c r="B2" t="s">
        <v>94</v>
      </c>
    </row>
    <row r="3" ht="15.75"/>
    <row r="4" ht="15.75" spans="2:12">
      <c r="B4" s="4"/>
      <c r="C4" s="22">
        <v>2012</v>
      </c>
      <c r="D4" s="22">
        <v>2013</v>
      </c>
      <c r="E4" s="22">
        <v>2014</v>
      </c>
      <c r="F4" s="22">
        <v>2015</v>
      </c>
      <c r="G4" s="22">
        <v>2016</v>
      </c>
      <c r="H4" s="22">
        <v>2017</v>
      </c>
      <c r="I4" s="22">
        <v>2018</v>
      </c>
      <c r="J4" s="22">
        <v>2019</v>
      </c>
      <c r="K4" s="22">
        <v>2020</v>
      </c>
      <c r="L4" s="29">
        <v>2021</v>
      </c>
    </row>
    <row r="5" spans="2:14">
      <c r="B5" s="23" t="s">
        <v>16</v>
      </c>
      <c r="C5" s="24">
        <v>0</v>
      </c>
      <c r="D5" s="24">
        <v>61320</v>
      </c>
      <c r="E5" s="24">
        <v>0</v>
      </c>
      <c r="F5" s="24">
        <v>1123180</v>
      </c>
      <c r="G5" s="24">
        <v>0</v>
      </c>
      <c r="H5" s="24">
        <v>0</v>
      </c>
      <c r="I5" s="24">
        <v>0</v>
      </c>
      <c r="J5" s="24">
        <v>1314104</v>
      </c>
      <c r="K5" s="24">
        <v>0</v>
      </c>
      <c r="L5" s="30">
        <v>0</v>
      </c>
      <c r="N5" s="19"/>
    </row>
    <row r="6" spans="2:14">
      <c r="B6" s="23" t="s">
        <v>17</v>
      </c>
      <c r="C6" s="24">
        <v>0</v>
      </c>
      <c r="D6" s="24">
        <v>61320</v>
      </c>
      <c r="E6" s="24">
        <v>0</v>
      </c>
      <c r="F6" s="24">
        <v>465087</v>
      </c>
      <c r="G6" s="24">
        <v>0</v>
      </c>
      <c r="H6" s="24">
        <v>139700</v>
      </c>
      <c r="I6" s="24">
        <v>0</v>
      </c>
      <c r="J6" s="24">
        <v>1558272</v>
      </c>
      <c r="K6" s="24">
        <v>0</v>
      </c>
      <c r="L6" s="30">
        <v>0</v>
      </c>
      <c r="N6" s="19"/>
    </row>
    <row r="7" spans="2:14">
      <c r="B7" s="23" t="s">
        <v>95</v>
      </c>
      <c r="C7" s="24">
        <v>0</v>
      </c>
      <c r="D7" s="24">
        <v>0</v>
      </c>
      <c r="E7" s="24">
        <v>0</v>
      </c>
      <c r="F7" s="24">
        <v>501949</v>
      </c>
      <c r="G7" s="24">
        <v>0</v>
      </c>
      <c r="H7" s="24">
        <v>367324</v>
      </c>
      <c r="I7" s="24">
        <v>0</v>
      </c>
      <c r="J7" s="24">
        <v>1283456</v>
      </c>
      <c r="K7" s="24">
        <v>0</v>
      </c>
      <c r="L7" s="30">
        <v>0</v>
      </c>
      <c r="N7" s="19"/>
    </row>
    <row r="8" spans="2:14">
      <c r="B8" s="23" t="s">
        <v>19</v>
      </c>
      <c r="C8" s="24">
        <v>0</v>
      </c>
      <c r="D8" s="24">
        <v>61321</v>
      </c>
      <c r="E8" s="24">
        <v>0</v>
      </c>
      <c r="F8" s="24">
        <v>421190</v>
      </c>
      <c r="G8" s="24">
        <v>0</v>
      </c>
      <c r="H8" s="24">
        <v>0</v>
      </c>
      <c r="I8" s="24">
        <v>0</v>
      </c>
      <c r="J8" s="24">
        <v>1037258</v>
      </c>
      <c r="K8" s="24">
        <v>0</v>
      </c>
      <c r="L8" s="30">
        <v>207305</v>
      </c>
      <c r="N8" s="19"/>
    </row>
    <row r="9" spans="2:14">
      <c r="B9" s="23" t="s">
        <v>20</v>
      </c>
      <c r="C9" s="24">
        <v>0</v>
      </c>
      <c r="D9" s="24">
        <v>0</v>
      </c>
      <c r="E9" s="24">
        <v>0</v>
      </c>
      <c r="F9" s="24">
        <v>1583873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30">
        <v>0</v>
      </c>
      <c r="N9" s="19"/>
    </row>
    <row r="10" spans="2:14">
      <c r="B10" s="23" t="s">
        <v>21</v>
      </c>
      <c r="C10" s="24">
        <v>0</v>
      </c>
      <c r="D10" s="24">
        <v>0</v>
      </c>
      <c r="E10" s="24">
        <v>0</v>
      </c>
      <c r="F10" s="24">
        <v>1290560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30">
        <v>0</v>
      </c>
      <c r="N10" s="19"/>
    </row>
    <row r="11" spans="2:14">
      <c r="B11" s="23" t="s">
        <v>96</v>
      </c>
      <c r="C11" s="24">
        <v>0</v>
      </c>
      <c r="D11" s="24">
        <v>0</v>
      </c>
      <c r="E11" s="24">
        <v>0</v>
      </c>
      <c r="F11" s="19">
        <v>1158891</v>
      </c>
      <c r="G11" s="24">
        <v>0</v>
      </c>
      <c r="H11" s="19">
        <v>0</v>
      </c>
      <c r="I11" s="24">
        <v>0</v>
      </c>
      <c r="J11" s="24">
        <v>0</v>
      </c>
      <c r="K11" s="24">
        <v>0</v>
      </c>
      <c r="L11" s="30">
        <v>0</v>
      </c>
      <c r="N11" s="19"/>
    </row>
    <row r="12" spans="2:14">
      <c r="B12" s="23" t="s">
        <v>23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5">
        <v>118746</v>
      </c>
      <c r="I12" s="24">
        <v>0</v>
      </c>
      <c r="J12" s="24">
        <v>914159</v>
      </c>
      <c r="K12" s="24">
        <v>0</v>
      </c>
      <c r="L12" s="30">
        <v>0</v>
      </c>
      <c r="N12" s="19"/>
    </row>
    <row r="13" spans="2:14">
      <c r="B13" s="23" t="s">
        <v>24</v>
      </c>
      <c r="C13" s="24">
        <v>0</v>
      </c>
      <c r="D13" s="24">
        <v>61320</v>
      </c>
      <c r="E13" s="24">
        <v>0</v>
      </c>
      <c r="F13" s="24">
        <v>875920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30">
        <v>0</v>
      </c>
      <c r="N13" s="19"/>
    </row>
    <row r="14" spans="2:14">
      <c r="B14" s="23" t="s">
        <v>25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325000</v>
      </c>
      <c r="I14" s="24">
        <v>0</v>
      </c>
      <c r="J14" s="24">
        <v>588875</v>
      </c>
      <c r="K14" s="24">
        <v>0</v>
      </c>
      <c r="L14" s="30">
        <v>0</v>
      </c>
      <c r="N14" s="19"/>
    </row>
    <row r="15" spans="2:14">
      <c r="B15" s="6" t="s">
        <v>26</v>
      </c>
      <c r="C15" s="24">
        <v>0</v>
      </c>
      <c r="D15" s="24">
        <v>0</v>
      </c>
      <c r="E15" s="24">
        <v>0</v>
      </c>
      <c r="F15" s="19">
        <v>844771</v>
      </c>
      <c r="G15" s="24">
        <v>0</v>
      </c>
      <c r="H15" s="19">
        <v>0</v>
      </c>
      <c r="I15" s="24">
        <v>0</v>
      </c>
      <c r="J15" s="24">
        <v>0</v>
      </c>
      <c r="K15" s="24">
        <v>0</v>
      </c>
      <c r="L15" s="30">
        <v>0</v>
      </c>
      <c r="N15" s="19"/>
    </row>
    <row r="16" spans="2:14">
      <c r="B16" s="23" t="s">
        <v>27</v>
      </c>
      <c r="C16" s="24">
        <v>0</v>
      </c>
      <c r="D16" s="24">
        <v>0</v>
      </c>
      <c r="E16" s="24">
        <v>0</v>
      </c>
      <c r="F16" s="24">
        <v>788692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30">
        <v>0</v>
      </c>
      <c r="N16" s="19"/>
    </row>
    <row r="17" spans="2:14">
      <c r="B17" s="23" t="s">
        <v>28</v>
      </c>
      <c r="C17" s="24">
        <v>0</v>
      </c>
      <c r="D17" s="24">
        <v>0</v>
      </c>
      <c r="E17" s="24">
        <v>0</v>
      </c>
      <c r="F17" s="24">
        <v>650220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30">
        <v>0</v>
      </c>
      <c r="N17" s="19"/>
    </row>
    <row r="18" spans="2:14">
      <c r="B18" s="23" t="s">
        <v>29</v>
      </c>
      <c r="C18" s="24">
        <v>0</v>
      </c>
      <c r="D18" s="24">
        <v>546584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30">
        <v>0</v>
      </c>
      <c r="N18" s="19"/>
    </row>
    <row r="19" spans="2:14">
      <c r="B19" s="23" t="s">
        <v>30</v>
      </c>
      <c r="C19" s="24">
        <v>0</v>
      </c>
      <c r="D19" s="24">
        <v>358641</v>
      </c>
      <c r="E19" s="24">
        <v>0</v>
      </c>
      <c r="F19" s="24">
        <v>83334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30">
        <v>0</v>
      </c>
      <c r="N19" s="19"/>
    </row>
    <row r="20" spans="2:14">
      <c r="B20" s="23" t="s">
        <v>31</v>
      </c>
      <c r="C20" s="24">
        <v>0</v>
      </c>
      <c r="D20" s="24">
        <v>61321</v>
      </c>
      <c r="E20" s="24">
        <v>0</v>
      </c>
      <c r="F20" s="24">
        <v>166668</v>
      </c>
      <c r="G20" s="24">
        <v>0</v>
      </c>
      <c r="H20" s="24">
        <v>0</v>
      </c>
      <c r="I20" s="24">
        <v>0</v>
      </c>
      <c r="J20" s="24">
        <v>162500</v>
      </c>
      <c r="K20" s="24">
        <v>0</v>
      </c>
      <c r="L20" s="30">
        <v>0</v>
      </c>
      <c r="N20" s="19"/>
    </row>
    <row r="21" spans="2:14">
      <c r="B21" s="23" t="s">
        <v>32</v>
      </c>
      <c r="C21" s="24">
        <v>0</v>
      </c>
      <c r="D21" s="24">
        <v>61321</v>
      </c>
      <c r="E21" s="24">
        <v>0</v>
      </c>
      <c r="F21" s="24">
        <v>83333</v>
      </c>
      <c r="G21" s="24">
        <v>0</v>
      </c>
      <c r="H21" s="24">
        <v>0</v>
      </c>
      <c r="I21" s="24">
        <v>0</v>
      </c>
      <c r="J21" s="24">
        <v>0</v>
      </c>
      <c r="K21" s="24">
        <v>233576</v>
      </c>
      <c r="L21" s="30">
        <v>0</v>
      </c>
      <c r="N21" s="19"/>
    </row>
    <row r="22" spans="2:14">
      <c r="B22" s="23" t="s">
        <v>33</v>
      </c>
      <c r="C22" s="24"/>
      <c r="D22" s="24"/>
      <c r="E22" s="24"/>
      <c r="F22" s="24"/>
      <c r="G22" s="24"/>
      <c r="H22" s="24">
        <v>325000</v>
      </c>
      <c r="I22" s="24">
        <v>0</v>
      </c>
      <c r="J22" s="24">
        <v>0</v>
      </c>
      <c r="K22" s="24">
        <v>0</v>
      </c>
      <c r="L22" s="30">
        <v>0</v>
      </c>
      <c r="N22" s="19"/>
    </row>
    <row r="23" spans="2:14">
      <c r="B23" s="23" t="s">
        <v>34</v>
      </c>
      <c r="C23" s="24">
        <v>0</v>
      </c>
      <c r="D23" s="24">
        <v>61321</v>
      </c>
      <c r="E23" s="24">
        <v>0</v>
      </c>
      <c r="F23" s="25">
        <v>83333</v>
      </c>
      <c r="G23" s="24">
        <v>0</v>
      </c>
      <c r="H23" s="24">
        <v>0</v>
      </c>
      <c r="I23" s="24">
        <v>0</v>
      </c>
      <c r="J23" s="24">
        <v>162500</v>
      </c>
      <c r="K23" s="24">
        <v>0</v>
      </c>
      <c r="L23" s="30">
        <v>0</v>
      </c>
      <c r="N23" s="19"/>
    </row>
    <row r="24" spans="2:14">
      <c r="B24" s="23" t="s">
        <v>35</v>
      </c>
      <c r="C24" s="24">
        <v>0</v>
      </c>
      <c r="D24" s="24">
        <v>61321</v>
      </c>
      <c r="E24" s="24">
        <v>0</v>
      </c>
      <c r="F24" s="24">
        <v>83333</v>
      </c>
      <c r="G24" s="24">
        <v>0</v>
      </c>
      <c r="H24" s="24">
        <v>0</v>
      </c>
      <c r="I24" s="24">
        <v>0</v>
      </c>
      <c r="J24" s="24">
        <v>162500</v>
      </c>
      <c r="K24" s="24">
        <v>0</v>
      </c>
      <c r="L24" s="30">
        <v>0</v>
      </c>
      <c r="N24" s="19"/>
    </row>
    <row r="25" spans="2:14">
      <c r="B25" s="23" t="s">
        <v>97</v>
      </c>
      <c r="C25" s="24">
        <v>0</v>
      </c>
      <c r="D25" s="24">
        <v>61321</v>
      </c>
      <c r="E25" s="24">
        <v>0</v>
      </c>
      <c r="F25" s="24">
        <v>83333</v>
      </c>
      <c r="G25" s="24">
        <v>0</v>
      </c>
      <c r="H25" s="24">
        <v>147542</v>
      </c>
      <c r="I25" s="24">
        <v>0</v>
      </c>
      <c r="J25" s="24">
        <v>0</v>
      </c>
      <c r="K25" s="24">
        <v>0</v>
      </c>
      <c r="L25" s="30">
        <v>0</v>
      </c>
      <c r="N25" s="19"/>
    </row>
    <row r="26" spans="2:14">
      <c r="B26" s="23" t="s">
        <v>37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196749</v>
      </c>
      <c r="I26" s="24">
        <v>0</v>
      </c>
      <c r="J26" s="24">
        <v>0</v>
      </c>
      <c r="K26" s="24">
        <v>0</v>
      </c>
      <c r="L26" s="30">
        <v>0</v>
      </c>
      <c r="N26" s="19"/>
    </row>
    <row r="27" spans="2:14">
      <c r="B27" s="23" t="s">
        <v>38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162500</v>
      </c>
      <c r="K27" s="24">
        <v>0</v>
      </c>
      <c r="L27" s="30">
        <v>0</v>
      </c>
      <c r="N27" s="19"/>
    </row>
    <row r="28" spans="2:14">
      <c r="B28" s="23" t="s">
        <v>39</v>
      </c>
      <c r="C28" s="24">
        <v>0</v>
      </c>
      <c r="D28" s="24">
        <v>61321</v>
      </c>
      <c r="E28" s="24">
        <v>0</v>
      </c>
      <c r="F28" s="24">
        <v>83334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30">
        <v>0</v>
      </c>
      <c r="N28" s="19"/>
    </row>
    <row r="29" spans="2:14">
      <c r="B29" s="23" t="s">
        <v>40</v>
      </c>
      <c r="C29" s="24">
        <v>0</v>
      </c>
      <c r="D29" s="24">
        <v>61321</v>
      </c>
      <c r="E29" s="24">
        <v>0</v>
      </c>
      <c r="F29" s="24">
        <v>83333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30">
        <v>0</v>
      </c>
      <c r="N29" s="19"/>
    </row>
    <row r="30" spans="2:14">
      <c r="B30" s="23" t="s">
        <v>41</v>
      </c>
      <c r="C30" s="24">
        <v>0</v>
      </c>
      <c r="D30" s="24">
        <v>61321</v>
      </c>
      <c r="E30" s="24">
        <v>0</v>
      </c>
      <c r="F30" s="24">
        <v>83333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30">
        <v>0</v>
      </c>
      <c r="N30" s="19"/>
    </row>
    <row r="31" spans="2:14">
      <c r="B31" s="23" t="s">
        <v>42</v>
      </c>
      <c r="C31" s="24">
        <v>0</v>
      </c>
      <c r="D31" s="24">
        <v>61321</v>
      </c>
      <c r="E31" s="24">
        <v>0</v>
      </c>
      <c r="F31" s="24">
        <v>83333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30">
        <v>0</v>
      </c>
      <c r="N31" s="19"/>
    </row>
    <row r="32" spans="2:14">
      <c r="B32" s="23" t="s">
        <v>84</v>
      </c>
      <c r="C32" s="24">
        <v>0</v>
      </c>
      <c r="D32" s="24">
        <v>61320</v>
      </c>
      <c r="E32" s="24">
        <v>0</v>
      </c>
      <c r="F32" s="24">
        <v>83333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30">
        <v>0</v>
      </c>
      <c r="N32" s="19"/>
    </row>
    <row r="33" spans="2:14">
      <c r="B33" s="23" t="s">
        <v>44</v>
      </c>
      <c r="C33" s="24">
        <v>0</v>
      </c>
      <c r="D33" s="24">
        <v>61321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30">
        <v>0</v>
      </c>
      <c r="N33" s="19"/>
    </row>
    <row r="34" spans="2:14">
      <c r="B34" s="23" t="s">
        <v>45</v>
      </c>
      <c r="C34" s="24">
        <v>0</v>
      </c>
      <c r="D34" s="24">
        <v>61321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30">
        <v>0</v>
      </c>
      <c r="N34" s="19"/>
    </row>
    <row r="35" spans="2:14">
      <c r="B35" s="23" t="s">
        <v>46</v>
      </c>
      <c r="C35" s="24">
        <v>0</v>
      </c>
      <c r="D35" s="24">
        <v>61321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30">
        <v>0</v>
      </c>
      <c r="N35" s="19"/>
    </row>
    <row r="36" spans="2:14">
      <c r="B36" s="23" t="s">
        <v>47</v>
      </c>
      <c r="C36" s="24">
        <v>0</v>
      </c>
      <c r="D36" s="24">
        <v>61321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30">
        <v>0</v>
      </c>
      <c r="N36" s="19"/>
    </row>
    <row r="37" spans="2:14">
      <c r="B37" s="23" t="s">
        <v>48</v>
      </c>
      <c r="C37" s="24">
        <v>0</v>
      </c>
      <c r="D37" s="24">
        <v>61321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30">
        <v>0</v>
      </c>
      <c r="N37" s="19"/>
    </row>
    <row r="38" spans="2:14">
      <c r="B38" s="23" t="s">
        <v>49</v>
      </c>
      <c r="C38" s="24">
        <v>0</v>
      </c>
      <c r="D38" s="24">
        <v>61320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30">
        <v>0</v>
      </c>
      <c r="N38" s="19"/>
    </row>
    <row r="39" spans="2:14">
      <c r="B39" s="23" t="s">
        <v>85</v>
      </c>
      <c r="C39" s="24">
        <v>0</v>
      </c>
      <c r="D39" s="24">
        <v>61320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30">
        <v>0</v>
      </c>
      <c r="N39" s="19"/>
    </row>
    <row r="40" ht="15.75" spans="2:14">
      <c r="B40" s="26" t="s">
        <v>98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31">
        <v>0</v>
      </c>
      <c r="N40" s="19"/>
    </row>
    <row r="41" spans="3:3">
      <c r="C41" s="19"/>
    </row>
    <row r="42" spans="2:12">
      <c r="B42" s="28" t="s">
        <v>58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2:2">
      <c r="B43" s="28" t="s">
        <v>59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Z47"/>
  <sheetViews>
    <sheetView tabSelected="1" workbookViewId="0">
      <selection activeCell="M21" sqref="M21"/>
    </sheetView>
  </sheetViews>
  <sheetFormatPr defaultColWidth="9" defaultRowHeight="15"/>
  <cols>
    <col min="2" max="2" width="23.1047619047619" customWidth="1"/>
    <col min="3" max="3" width="12.8857142857143" style="2" customWidth="1"/>
    <col min="4" max="4" width="10.8857142857143" style="3" customWidth="1"/>
    <col min="5" max="12" width="8.88571428571429" style="2"/>
  </cols>
  <sheetData>
    <row r="2" spans="2:9">
      <c r="B2" t="s">
        <v>99</v>
      </c>
      <c r="I2" t="s">
        <v>100</v>
      </c>
    </row>
    <row r="3" ht="15.75"/>
    <row r="4" spans="2:3">
      <c r="B4" s="4"/>
      <c r="C4" s="5" t="s">
        <v>101</v>
      </c>
    </row>
    <row r="5" spans="2:4">
      <c r="B5" s="6" t="s">
        <v>102</v>
      </c>
      <c r="C5" s="7">
        <v>65</v>
      </c>
      <c r="D5" s="8" t="s">
        <v>103</v>
      </c>
    </row>
    <row r="6" spans="2:4">
      <c r="B6" s="6" t="s">
        <v>104</v>
      </c>
      <c r="C6" s="7">
        <v>65</v>
      </c>
      <c r="D6" s="8" t="s">
        <v>103</v>
      </c>
    </row>
    <row r="7" spans="2:4">
      <c r="B7" s="6" t="s">
        <v>105</v>
      </c>
      <c r="C7" s="7">
        <v>65</v>
      </c>
      <c r="D7" s="8" t="s">
        <v>103</v>
      </c>
    </row>
    <row r="8" spans="2:4">
      <c r="B8" s="6" t="s">
        <v>106</v>
      </c>
      <c r="C8" s="7">
        <v>65</v>
      </c>
      <c r="D8" s="8" t="s">
        <v>103</v>
      </c>
    </row>
    <row r="9" spans="2:4">
      <c r="B9" s="9" t="s">
        <v>107</v>
      </c>
      <c r="C9" s="10">
        <v>130</v>
      </c>
      <c r="D9" s="8" t="s">
        <v>103</v>
      </c>
    </row>
    <row r="11" spans="2:2">
      <c r="B11" t="s">
        <v>108</v>
      </c>
    </row>
    <row r="12" spans="2:2">
      <c r="B12" t="s">
        <v>109</v>
      </c>
    </row>
    <row r="19" spans="2:2">
      <c r="B19" t="s">
        <v>110</v>
      </c>
    </row>
    <row r="20" ht="15.75"/>
    <row r="21" ht="15.75" spans="2:17">
      <c r="B21" s="11"/>
      <c r="C21" s="12">
        <v>2012</v>
      </c>
      <c r="D21" s="12">
        <v>2013</v>
      </c>
      <c r="E21" s="12">
        <v>2014</v>
      </c>
      <c r="F21" s="12">
        <v>2015</v>
      </c>
      <c r="G21" s="12">
        <v>2016</v>
      </c>
      <c r="H21" s="12">
        <v>2017</v>
      </c>
      <c r="I21" s="12">
        <v>2018</v>
      </c>
      <c r="J21" s="12">
        <v>2019</v>
      </c>
      <c r="K21" s="12">
        <v>2020</v>
      </c>
      <c r="L21" s="5">
        <v>2021</v>
      </c>
      <c r="M21" t="s">
        <v>111</v>
      </c>
      <c r="Q21" t="s">
        <v>112</v>
      </c>
    </row>
    <row r="22" ht="15.75" spans="2:15">
      <c r="B22" s="13" t="s">
        <v>113</v>
      </c>
      <c r="C22" s="14">
        <v>165.885196</v>
      </c>
      <c r="D22" s="14">
        <v>241.419377</v>
      </c>
      <c r="E22" s="14">
        <v>162.608831</v>
      </c>
      <c r="F22" s="14">
        <v>256.185959</v>
      </c>
      <c r="G22" s="14">
        <v>189.999877</v>
      </c>
      <c r="H22" s="14">
        <v>312.407207</v>
      </c>
      <c r="I22" s="14">
        <v>188.631436</v>
      </c>
      <c r="J22" s="14">
        <v>240.514762</v>
      </c>
      <c r="K22" s="14">
        <v>140.733576</v>
      </c>
      <c r="L22" s="18">
        <v>275.835805</v>
      </c>
      <c r="M22" s="19">
        <f>SUM(C22:L22)</f>
        <v>2174.222026</v>
      </c>
      <c r="N22" s="1">
        <f>M22/$M$22</f>
        <v>1</v>
      </c>
      <c r="O22" s="20"/>
    </row>
    <row r="23" spans="2:15">
      <c r="B23" s="6" t="s">
        <v>114</v>
      </c>
      <c r="C23" s="3"/>
      <c r="D23" s="3">
        <v>65</v>
      </c>
      <c r="F23" s="3">
        <v>65</v>
      </c>
      <c r="H23" s="3">
        <v>65</v>
      </c>
      <c r="J23" s="3">
        <v>65</v>
      </c>
      <c r="L23" s="7">
        <v>130</v>
      </c>
      <c r="M23" s="19">
        <f>SUM(C23:L23)</f>
        <v>390</v>
      </c>
      <c r="N23" s="1">
        <f>M23/$M$22</f>
        <v>0.179374505150009</v>
      </c>
      <c r="O23" s="20"/>
    </row>
    <row r="24" spans="2:15">
      <c r="B24" s="9" t="s">
        <v>115</v>
      </c>
      <c r="C24" s="15">
        <f t="shared" ref="C24:L24" si="0">C22-C23</f>
        <v>165.885196</v>
      </c>
      <c r="D24" s="15">
        <f t="shared" si="0"/>
        <v>176.419377</v>
      </c>
      <c r="E24" s="15">
        <f t="shared" si="0"/>
        <v>162.608831</v>
      </c>
      <c r="F24" s="15">
        <f t="shared" si="0"/>
        <v>191.185959</v>
      </c>
      <c r="G24" s="15">
        <f t="shared" si="0"/>
        <v>189.999877</v>
      </c>
      <c r="H24" s="15">
        <f t="shared" si="0"/>
        <v>247.407207</v>
      </c>
      <c r="I24" s="15">
        <f t="shared" si="0"/>
        <v>188.631436</v>
      </c>
      <c r="J24" s="15">
        <f t="shared" si="0"/>
        <v>175.514762</v>
      </c>
      <c r="K24" s="15">
        <f t="shared" si="0"/>
        <v>140.733576</v>
      </c>
      <c r="L24" s="10">
        <f t="shared" si="0"/>
        <v>145.835805</v>
      </c>
      <c r="M24" s="19">
        <f>SUM(C24:L24)</f>
        <v>1784.222026</v>
      </c>
      <c r="N24" s="1">
        <f>M24/$M$22</f>
        <v>0.820625494849991</v>
      </c>
      <c r="O24" s="20"/>
    </row>
    <row r="25" spans="2:15">
      <c r="B25" s="4" t="s">
        <v>116</v>
      </c>
      <c r="C25" s="12"/>
      <c r="D25" s="16">
        <f>D23/D22</f>
        <v>0.269241022852942</v>
      </c>
      <c r="E25" s="16"/>
      <c r="F25" s="16">
        <f>F23/F22</f>
        <v>0.253721945783922</v>
      </c>
      <c r="G25" s="16"/>
      <c r="H25" s="16">
        <f>H23/H22</f>
        <v>0.208061781366011</v>
      </c>
      <c r="I25" s="16"/>
      <c r="J25" s="16">
        <f>J23/J22</f>
        <v>0.270253681975662</v>
      </c>
      <c r="K25" s="16"/>
      <c r="L25" s="21">
        <f>L23/L22</f>
        <v>0.471294870511825</v>
      </c>
      <c r="O25" s="20"/>
    </row>
    <row r="26" s="1" customFormat="1" spans="3:3">
      <c r="C26" s="17"/>
    </row>
    <row r="27" spans="2:2">
      <c r="B27" t="s">
        <v>108</v>
      </c>
    </row>
    <row r="28" spans="2:2">
      <c r="B28" t="s">
        <v>117</v>
      </c>
    </row>
    <row r="46" spans="16:26">
      <c r="P46" t="s">
        <v>108</v>
      </c>
      <c r="Z46" t="s">
        <v>118</v>
      </c>
    </row>
    <row r="47" spans="16:16">
      <c r="P47" t="s">
        <v>117</v>
      </c>
    </row>
  </sheetData>
  <hyperlinks>
    <hyperlink ref="D5" r:id="rId2" display="Linku"/>
    <hyperlink ref="D6" r:id="rId3" display="Linku"/>
    <hyperlink ref="D7" r:id="rId3" display="Linku"/>
    <hyperlink ref="D8" r:id="rId4" display="Linku"/>
    <hyperlink ref="D9" r:id="rId5" display="Linku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Total Transferta Thesari</vt:lpstr>
      <vt:lpstr>Transferta 2021 dhe 2022 </vt:lpstr>
      <vt:lpstr>Diferenca PS - PD</vt:lpstr>
      <vt:lpstr>5 Partitë e mëdha</vt:lpstr>
      <vt:lpstr>Renditje Partitë</vt:lpstr>
      <vt:lpstr>Renditje 10 më të &gt; dhe tjerat</vt:lpstr>
      <vt:lpstr>Total Transfera ndër vite</vt:lpstr>
      <vt:lpstr>Fin.Publik vetëm vit Fushate</vt:lpstr>
      <vt:lpstr>Financime për Zgjedhje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CTS</cp:lastModifiedBy>
  <dcterms:created xsi:type="dcterms:W3CDTF">2023-04-07T08:25:00Z</dcterms:created>
  <dcterms:modified xsi:type="dcterms:W3CDTF">2023-05-31T12:10:34Z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75882D57EC7147119B4678F0CE01E8A1</vt:lpwstr>
  </property>
  <property fmtid="{D5CDD505-2E9C-101B-9397-08002B2CF9AE}" pid="3" name="KSOProductBuildVer">
    <vt:lpwstr>1033-11.2.0.11219</vt:lpwstr>
  </property>
</Properties>
</file>