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Artikuj\"/>
    </mc:Choice>
  </mc:AlternateContent>
  <xr:revisionPtr revIDLastSave="0" documentId="8_{D9A58BEB-D4A5-47B2-8575-DB85C774450E}" xr6:coauthVersionLast="47" xr6:coauthVersionMax="47" xr10:uidLastSave="{00000000-0000-0000-0000-000000000000}"/>
  <bookViews>
    <workbookView xWindow="-110" yWindow="-110" windowWidth="19420" windowHeight="10300" activeTab="3" xr2:uid="{4AEB07F6-4330-45D3-80A4-95426EF56280}"/>
  </bookViews>
  <sheets>
    <sheet name="Total Tatim mbi Pagën" sheetId="1" r:id="rId1"/>
    <sheet name="Nr. Kontribues" sheetId="2" r:id="rId2"/>
    <sheet name="Pjesa" sheetId="3" r:id="rId3"/>
    <sheet name="Mesatarisht Tatime mbi Pagë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C23" i="1"/>
  <c r="D22" i="1"/>
  <c r="E22" i="1"/>
  <c r="F22" i="1"/>
  <c r="G22" i="1"/>
  <c r="H22" i="1"/>
  <c r="I22" i="1"/>
  <c r="J22" i="1"/>
  <c r="C22" i="1"/>
  <c r="F10" i="2"/>
  <c r="J8" i="1"/>
  <c r="C9" i="2"/>
  <c r="C10" i="2" s="1"/>
  <c r="D8" i="1"/>
  <c r="E8" i="1"/>
  <c r="F8" i="1"/>
  <c r="G8" i="1"/>
  <c r="H8" i="1"/>
  <c r="I8" i="1"/>
  <c r="D7" i="3"/>
  <c r="E7" i="3"/>
  <c r="F7" i="3"/>
  <c r="G7" i="3"/>
  <c r="H7" i="3"/>
  <c r="I7" i="3"/>
  <c r="J7" i="3"/>
  <c r="C7" i="3"/>
  <c r="D7" i="2"/>
  <c r="D9" i="2" s="1"/>
  <c r="D10" i="2" s="1"/>
  <c r="E7" i="2"/>
  <c r="E9" i="2" s="1"/>
  <c r="E10" i="2" s="1"/>
  <c r="F7" i="2"/>
  <c r="F9" i="2" s="1"/>
  <c r="G7" i="2"/>
  <c r="G9" i="2" s="1"/>
  <c r="G10" i="2" s="1"/>
  <c r="H7" i="2"/>
  <c r="H9" i="2" s="1"/>
  <c r="H10" i="2" s="1"/>
  <c r="I7" i="2"/>
  <c r="I9" i="2" s="1"/>
  <c r="I10" i="2" s="1"/>
  <c r="J7" i="2"/>
  <c r="J9" i="2" s="1"/>
  <c r="J10" i="2" s="1"/>
  <c r="C7" i="2"/>
</calcChain>
</file>

<file path=xl/sharedStrings.xml><?xml version="1.0" encoding="utf-8"?>
<sst xmlns="http://schemas.openxmlformats.org/spreadsheetml/2006/main" count="52" uniqueCount="29">
  <si>
    <t>Sektori Publik</t>
  </si>
  <si>
    <t>Sektori Privat</t>
  </si>
  <si>
    <t>Gjithsej</t>
  </si>
  <si>
    <t>Sektori Shtetëror</t>
  </si>
  <si>
    <t>Pjesa nr. kontribues në Tatime Sektori Shtetëror</t>
  </si>
  <si>
    <t>Ndryshimi Vjetor në %</t>
  </si>
  <si>
    <t>Tabela 1: Tatimi mbi të Ardhurat nga Paga, sipas sektorit Shtetëror dhe Privat, në miliard lekë</t>
  </si>
  <si>
    <t>Grafik 1: Realizim Të Ardhura nga Tatimi mbi Pagën, në miliard lekë</t>
  </si>
  <si>
    <t>Grafik 1.1: Realizim Të Ardhura nga Tatimi mbi Pagën, sipas sektorit Publik dhe Privat, në miliard lekë</t>
  </si>
  <si>
    <t>Pjesa Sektori Publik</t>
  </si>
  <si>
    <t>Diferenca</t>
  </si>
  <si>
    <t>Pjesa Sektori Privat</t>
  </si>
  <si>
    <t>Pjesa nga Sektori Publik</t>
  </si>
  <si>
    <t>Pjesa nga Sektori Privat</t>
  </si>
  <si>
    <t>Tatimi mbi pagat nga:</t>
  </si>
  <si>
    <t>Tabela 3: Të punësuar të regjistruar në sistemin e tatimeve sipas sektorit, 2015-2022</t>
  </si>
  <si>
    <t>Grafiku 3.1: Të punësuar të regjistruar në sistemin e tatimeve sipas sektorit, 2015-2022</t>
  </si>
  <si>
    <t>Grafiku 3.2: Pjesa të Punësuar sipas sektorit, 2015-2022</t>
  </si>
  <si>
    <t>Tabela 2: Pjesa e Tatimit nga paga të mbledhur, sipas sektorit, 2015-2022</t>
  </si>
  <si>
    <t>Grafiku 2: Pjesa e Tatimit nga paga të mbledhur, sipas sektorit, 2015-2022</t>
  </si>
  <si>
    <t>Pjesa Tatimi mbi Pagat, sektori Publik ndaj Totalit</t>
  </si>
  <si>
    <t>Tabela 4: Krahasim Pjesa e Punonjësve në Sektorin Shtetëror me pjesën e Tatime mbi Pagën, 2015-2022</t>
  </si>
  <si>
    <t>Grafiku 4: Krahasim Pjesa e Punonjësve në Sektorin Shtetëror me pjesën e Tatime mbi Pagën, 2015-2022</t>
  </si>
  <si>
    <t>Tabela 5: Vlerë mesatare vjetore e tatimit mbi pagën për një të punësuar në sektorin Publik vs Privat, 2015-2022, në lekë</t>
  </si>
  <si>
    <t>Grafiku 5: Vlerë mesatare vjetore e tatimit mbi pagën për një të punësuar në sektorin Publik vs Privat, 2015-2022, në lekë</t>
  </si>
  <si>
    <t>Komente dhe Analiza: Open Data Albania</t>
  </si>
  <si>
    <t>Burimi: DPT, https://www.tatime.gov.al/c/8/42/49/strategjia-dhe-raporte</t>
  </si>
  <si>
    <t>Burimi: Instat, http://databaza.instat.gov.al/pxweb/sq/DST/START__TP__AD__ADY/ADY03/</t>
  </si>
  <si>
    <t>Burimi:  DPT, https://www.tatime.gov.al/c/8/42/49/strategjia-dhe-raporte , Instat, http://databaza.instat.gov.al/pxweb/sq/DST/START__TP__AD__ADY/ADY03/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</si>
</sst>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3" fontId="2" fillId="0" borderId="0" xfId="0" applyNumberFormat="1" applyFont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10" xfId="0" applyBorder="1"/>
    <xf numFmtId="0" fontId="0" fillId="0" borderId="11" xfId="0" applyBorder="1"/>
    <xf numFmtId="3" fontId="0" fillId="0" borderId="10" xfId="0" applyNumberFormat="1" applyBorder="1"/>
    <xf numFmtId="3" fontId="0" fillId="0" borderId="11" xfId="0" applyNumberFormat="1" applyBorder="1"/>
    <xf numFmtId="9" fontId="0" fillId="0" borderId="0" xfId="1" applyFont="1"/>
    <xf numFmtId="165" fontId="0" fillId="0" borderId="0" xfId="1" applyNumberFormat="1" applyFont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3" fontId="0" fillId="0" borderId="0" xfId="0" applyNumberFormat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5" xfId="0" applyNumberFormat="1" applyBorder="1"/>
    <xf numFmtId="165" fontId="0" fillId="0" borderId="6" xfId="0" applyNumberFormat="1" applyBorder="1"/>
  </cellXfs>
  <cellStyles count="2">
    <cellStyle name="Normal" xfId="0" builtinId="0"/>
    <cellStyle name="Përqind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Tatim mbi Pagën'!$B$5</c:f>
              <c:strCache>
                <c:ptCount val="1"/>
                <c:pt idx="0">
                  <c:v>Sektori Publik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'Total Tatim mbi Pagën'!$C$4:$J$4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'Total Tatim mbi Pagën'!$C$5:$J$5</c:f>
              <c:numCache>
                <c:formatCode>#\ ##0.0</c:formatCode>
                <c:ptCount val="8"/>
                <c:pt idx="0">
                  <c:v>5.6946260000000004</c:v>
                </c:pt>
                <c:pt idx="1">
                  <c:v>6.0319089999999997</c:v>
                </c:pt>
                <c:pt idx="2">
                  <c:v>7.1150209999999996</c:v>
                </c:pt>
                <c:pt idx="3">
                  <c:v>7.5692320000000004</c:v>
                </c:pt>
                <c:pt idx="4">
                  <c:v>8.3143969999999996</c:v>
                </c:pt>
                <c:pt idx="5">
                  <c:v>8.4416689999999992</c:v>
                </c:pt>
                <c:pt idx="6">
                  <c:v>9.8203549999999993</c:v>
                </c:pt>
                <c:pt idx="7">
                  <c:v>10.054675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F-445D-8E3C-69D18FBB6F66}"/>
            </c:ext>
          </c:extLst>
        </c:ser>
        <c:ser>
          <c:idx val="1"/>
          <c:order val="1"/>
          <c:tx>
            <c:strRef>
              <c:f>'Total Tatim mbi Pagën'!$B$6</c:f>
              <c:strCache>
                <c:ptCount val="1"/>
                <c:pt idx="0">
                  <c:v>Sektori Privat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'Total Tatim mbi Pagën'!$C$4:$J$4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'Total Tatim mbi Pagën'!$C$6:$J$6</c:f>
              <c:numCache>
                <c:formatCode>#\ ##0.0</c:formatCode>
                <c:ptCount val="8"/>
                <c:pt idx="0">
                  <c:v>10.416726000000001</c:v>
                </c:pt>
                <c:pt idx="1">
                  <c:v>11.112411</c:v>
                </c:pt>
                <c:pt idx="2">
                  <c:v>12.245578999999999</c:v>
                </c:pt>
                <c:pt idx="3">
                  <c:v>13.386625</c:v>
                </c:pt>
                <c:pt idx="4">
                  <c:v>13.965445000000001</c:v>
                </c:pt>
                <c:pt idx="5">
                  <c:v>13.462344</c:v>
                </c:pt>
                <c:pt idx="6">
                  <c:v>15.527063</c:v>
                </c:pt>
                <c:pt idx="7">
                  <c:v>18.222909999999999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F-445D-8E3C-69D18FBB6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5669615"/>
        <c:axId val="515664815"/>
      </c:barChart>
      <c:lineChart>
        <c:grouping val="standard"/>
        <c:varyColors val="0"/>
        <c:ser>
          <c:idx val="2"/>
          <c:order val="2"/>
          <c:tx>
            <c:strRef>
              <c:f>'Total Tatim mbi Pagën'!$B$7</c:f>
              <c:strCache>
                <c:ptCount val="1"/>
                <c:pt idx="0">
                  <c:v>Gjithsej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accentCallout1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'Total Tatim mbi Pagën'!$C$4:$J$4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'Total Tatim mbi Pagën'!$C$7:$J$7</c:f>
              <c:numCache>
                <c:formatCode>#\ ##0.0</c:formatCode>
                <c:ptCount val="8"/>
                <c:pt idx="0">
                  <c:v>16.111352</c:v>
                </c:pt>
                <c:pt idx="1">
                  <c:v>17.14432</c:v>
                </c:pt>
                <c:pt idx="2">
                  <c:v>19.360599000000001</c:v>
                </c:pt>
                <c:pt idx="3">
                  <c:v>20.955857000000002</c:v>
                </c:pt>
                <c:pt idx="4">
                  <c:v>22.279841999999999</c:v>
                </c:pt>
                <c:pt idx="5">
                  <c:v>21.904012000000002</c:v>
                </c:pt>
                <c:pt idx="6">
                  <c:v>25.347418000000001</c:v>
                </c:pt>
                <c:pt idx="7">
                  <c:v>28.277584999999998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5F-445D-8E3C-69D18FBB6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69615"/>
        <c:axId val="515664815"/>
      </c:lineChart>
      <c:catAx>
        <c:axId val="5156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5664815"/>
        <c:crosses val="autoZero"/>
        <c:auto val="1"/>
        <c:lblAlgn val="ctr"/>
        <c:lblOffset val="100"/>
        <c:noMultiLvlLbl val="0"/>
      </c:catAx>
      <c:valAx>
        <c:axId val="515664815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5669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Tatim mbi Pagën'!$B$7</c:f>
              <c:strCache>
                <c:ptCount val="1"/>
                <c:pt idx="0">
                  <c:v>Gjithsej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'Total Tatim mbi Pagën'!$C$4:$J$4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'Total Tatim mbi Pagën'!$C$7:$J$7</c:f>
              <c:numCache>
                <c:formatCode>#\ ##0.0</c:formatCode>
                <c:ptCount val="8"/>
                <c:pt idx="0">
                  <c:v>16.111352</c:v>
                </c:pt>
                <c:pt idx="1">
                  <c:v>17.14432</c:v>
                </c:pt>
                <c:pt idx="2">
                  <c:v>19.360599000000001</c:v>
                </c:pt>
                <c:pt idx="3">
                  <c:v>20.955857000000002</c:v>
                </c:pt>
                <c:pt idx="4">
                  <c:v>22.279841999999999</c:v>
                </c:pt>
                <c:pt idx="5">
                  <c:v>21.904012000000002</c:v>
                </c:pt>
                <c:pt idx="6">
                  <c:v>25.347418000000001</c:v>
                </c:pt>
                <c:pt idx="7">
                  <c:v>28.277584999999998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E-46E6-84C4-8B422BB13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15684975"/>
        <c:axId val="515689295"/>
      </c:barChart>
      <c:lineChart>
        <c:grouping val="standard"/>
        <c:varyColors val="0"/>
        <c:ser>
          <c:idx val="1"/>
          <c:order val="1"/>
          <c:tx>
            <c:strRef>
              <c:f>'Total Tatim mbi Pagën'!$B$8</c:f>
              <c:strCache>
                <c:ptCount val="1"/>
                <c:pt idx="0">
                  <c:v>Ndryshimi Vjetor në %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'Total Tatim mbi Pagën'!$C$4:$J$4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'Total Tatim mbi Pagën'!$C$8:$J$8</c:f>
              <c:numCache>
                <c:formatCode>0.0%</c:formatCode>
                <c:ptCount val="8"/>
                <c:pt idx="1">
                  <c:v>6.4114296553138453E-2</c:v>
                </c:pt>
                <c:pt idx="2">
                  <c:v>0.12927191046364045</c:v>
                </c:pt>
                <c:pt idx="3">
                  <c:v>8.2397140708301495E-2</c:v>
                </c:pt>
                <c:pt idx="4">
                  <c:v>6.3179711524085927E-2</c:v>
                </c:pt>
                <c:pt idx="5">
                  <c:v>-1.6868611545808855E-2</c:v>
                </c:pt>
                <c:pt idx="6">
                  <c:v>0.15720435142201344</c:v>
                </c:pt>
                <c:pt idx="7">
                  <c:v>0.11560021616402891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E-46E6-84C4-8B422BB13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89775"/>
        <c:axId val="515666255"/>
      </c:lineChart>
      <c:catAx>
        <c:axId val="51568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5689295"/>
        <c:crosses val="autoZero"/>
        <c:auto val="1"/>
        <c:lblAlgn val="ctr"/>
        <c:lblOffset val="100"/>
        <c:noMultiLvlLbl val="0"/>
      </c:catAx>
      <c:valAx>
        <c:axId val="515689295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5684975"/>
        <c:crosses val="autoZero"/>
        <c:crossBetween val="between"/>
      </c:valAx>
      <c:valAx>
        <c:axId val="515666255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5689775"/>
        <c:crosses val="max"/>
        <c:crossBetween val="between"/>
      </c:valAx>
      <c:catAx>
        <c:axId val="51568977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5666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'Total Tatim mbi Pagën'!$B$22</c:f>
              <c:strCache>
                <c:ptCount val="1"/>
                <c:pt idx="0">
                  <c:v>Pjesa nga Sektori Publik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'Total Tatim mbi Pagën'!$C$21:$J$21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'Total Tatim mbi Pagën'!$C$22:$J$22</c:f>
              <c:numCache>
                <c:formatCode>0.0%</c:formatCode>
                <c:ptCount val="8"/>
                <c:pt idx="0">
                  <c:v>0.35345426007699421</c:v>
                </c:pt>
                <c:pt idx="1">
                  <c:v>0.35183133539271311</c:v>
                </c:pt>
                <c:pt idx="2">
                  <c:v>0.36750004480749793</c:v>
                </c:pt>
                <c:pt idx="3">
                  <c:v>0.36119887628551767</c:v>
                </c:pt>
                <c:pt idx="4">
                  <c:v>0.37318024966245272</c:v>
                </c:pt>
                <c:pt idx="5">
                  <c:v>0.38539373517509024</c:v>
                </c:pt>
                <c:pt idx="6">
                  <c:v>0.38743019111453475</c:v>
                </c:pt>
                <c:pt idx="7">
                  <c:v>0.35557049868296747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5-43D9-9813-15792CE099A0}"/>
            </c:ext>
          </c:extLst>
        </c:ser>
        <c:ser>
          <c:idx val="1"/>
          <c:order val="1"/>
          <c:tx>
            <c:strRef>
              <c:f>'Total Tatim mbi Pagën'!$B$23</c:f>
              <c:strCache>
                <c:ptCount val="1"/>
                <c:pt idx="0">
                  <c:v>Pjesa nga Sektori Privat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'Total Tatim mbi Pagën'!$C$21:$J$21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'Total Tatim mbi Pagën'!$C$23:$J$23</c:f>
              <c:numCache>
                <c:formatCode>0.0%</c:formatCode>
                <c:ptCount val="8"/>
                <c:pt idx="0">
                  <c:v>0.6465457399230059</c:v>
                </c:pt>
                <c:pt idx="1">
                  <c:v>0.64816866460728684</c:v>
                </c:pt>
                <c:pt idx="2">
                  <c:v>0.63250000684379648</c:v>
                </c:pt>
                <c:pt idx="3">
                  <c:v>0.63880112371448228</c:v>
                </c:pt>
                <c:pt idx="4">
                  <c:v>0.62681975033754733</c:v>
                </c:pt>
                <c:pt idx="5">
                  <c:v>0.61460631047864656</c:v>
                </c:pt>
                <c:pt idx="6">
                  <c:v>0.61256980888546519</c:v>
                </c:pt>
                <c:pt idx="7">
                  <c:v>0.64442950131703258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5-43D9-9813-15792CE09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72823407"/>
        <c:axId val="772829647"/>
      </c:barChart>
      <c:catAx>
        <c:axId val="77282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72829647"/>
        <c:crosses val="autoZero"/>
        <c:auto val="1"/>
        <c:lblAlgn val="ctr"/>
        <c:lblOffset val="100"/>
        <c:noMultiLvlLbl val="0"/>
      </c:catAx>
      <c:valAx>
        <c:axId val="772829647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72823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'Nr. Kontribues'!$B$5</c:f>
              <c:strCache>
                <c:ptCount val="1"/>
                <c:pt idx="0">
                  <c:v>Sektori Shtetëror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'Nr. Kontribues'!$C$4:$J$4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'Nr. Kontribues'!$C$5:$J$5</c:f>
              <c:numCache>
                <c:formatCode>#,##0</c:formatCode>
                <c:ptCount val="8"/>
                <c:pt idx="0">
                  <c:v>164020</c:v>
                </c:pt>
                <c:pt idx="1">
                  <c:v>164635</c:v>
                </c:pt>
                <c:pt idx="2">
                  <c:v>164339</c:v>
                </c:pt>
                <c:pt idx="3">
                  <c:v>169865</c:v>
                </c:pt>
                <c:pt idx="4">
                  <c:v>172745</c:v>
                </c:pt>
                <c:pt idx="5">
                  <c:v>175443</c:v>
                </c:pt>
                <c:pt idx="6">
                  <c:v>183255</c:v>
                </c:pt>
                <c:pt idx="7">
                  <c:v>184114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C-4959-98F3-3786642D7D0F}"/>
            </c:ext>
          </c:extLst>
        </c:ser>
        <c:ser>
          <c:idx val="1"/>
          <c:order val="1"/>
          <c:tx>
            <c:strRef>
              <c:f>'Nr. Kontribues'!$B$6</c:f>
              <c:strCache>
                <c:ptCount val="1"/>
                <c:pt idx="0">
                  <c:v>Sektori Privat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'Nr. Kontribues'!$C$4:$J$4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'Nr. Kontribues'!$C$6:$J$6</c:f>
              <c:numCache>
                <c:formatCode>#,##0</c:formatCode>
                <c:ptCount val="8"/>
                <c:pt idx="0">
                  <c:v>360230</c:v>
                </c:pt>
                <c:pt idx="1">
                  <c:v>412473</c:v>
                </c:pt>
                <c:pt idx="2">
                  <c:v>475019</c:v>
                </c:pt>
                <c:pt idx="3">
                  <c:v>508296</c:v>
                </c:pt>
                <c:pt idx="4">
                  <c:v>513508</c:v>
                </c:pt>
                <c:pt idx="5">
                  <c:v>505228</c:v>
                </c:pt>
                <c:pt idx="6">
                  <c:v>519867</c:v>
                </c:pt>
                <c:pt idx="7">
                  <c:v>533013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C-4959-98F3-3786642D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5669135"/>
        <c:axId val="515680175"/>
      </c:barChart>
      <c:lineChart>
        <c:grouping val="standard"/>
        <c:varyColors val="0"/>
        <c:ser>
          <c:idx val="2"/>
          <c:order val="2"/>
          <c:tx>
            <c:strRef>
              <c:f>'Nr. Kontribues'!$B$7</c:f>
              <c:strCache>
                <c:ptCount val="1"/>
                <c:pt idx="0">
                  <c:v>Gjithsej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'Nr. Kontribues'!$C$4:$J$4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'Nr. Kontribues'!$C$7:$J$7</c:f>
              <c:numCache>
                <c:formatCode>#,##0</c:formatCode>
                <c:ptCount val="8"/>
                <c:pt idx="0">
                  <c:v>524250</c:v>
                </c:pt>
                <c:pt idx="1">
                  <c:v>577108</c:v>
                </c:pt>
                <c:pt idx="2">
                  <c:v>639358</c:v>
                </c:pt>
                <c:pt idx="3">
                  <c:v>678161</c:v>
                </c:pt>
                <c:pt idx="4">
                  <c:v>686253</c:v>
                </c:pt>
                <c:pt idx="5">
                  <c:v>680671</c:v>
                </c:pt>
                <c:pt idx="6">
                  <c:v>703122</c:v>
                </c:pt>
                <c:pt idx="7">
                  <c:v>717127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C-4959-98F3-3786642D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69135"/>
        <c:axId val="515680175"/>
      </c:lineChart>
      <c:catAx>
        <c:axId val="51566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5680175"/>
        <c:crosses val="autoZero"/>
        <c:auto val="1"/>
        <c:lblAlgn val="ctr"/>
        <c:lblOffset val="100"/>
        <c:noMultiLvlLbl val="0"/>
      </c:catAx>
      <c:valAx>
        <c:axId val="515680175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566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'Nr. Kontribues'!$B$9</c:f>
              <c:strCache>
                <c:ptCount val="1"/>
                <c:pt idx="0">
                  <c:v>Pjesa Sektori Publik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'Nr. Kontribues'!$C$4:$J$4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'Nr. Kontribues'!$C$9:$J$9</c:f>
              <c:numCache>
                <c:formatCode>0.0%</c:formatCode>
                <c:ptCount val="8"/>
                <c:pt idx="0">
                  <c:v>0.31286599904625656</c:v>
                </c:pt>
                <c:pt idx="1">
                  <c:v>0.28527589290046229</c:v>
                </c:pt>
                <c:pt idx="2">
                  <c:v>0.25703752827054638</c:v>
                </c:pt>
                <c:pt idx="3">
                  <c:v>0.25047886858725288</c:v>
                </c:pt>
                <c:pt idx="4">
                  <c:v>0.2517220325448486</c:v>
                </c:pt>
                <c:pt idx="5">
                  <c:v>0.25775007308964243</c:v>
                </c:pt>
                <c:pt idx="6">
                  <c:v>0.26063044535656688</c:v>
                </c:pt>
                <c:pt idx="7">
                  <c:v>0.25673834620645997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2-4F14-9750-CCF9175BB550}"/>
            </c:ext>
          </c:extLst>
        </c:ser>
        <c:ser>
          <c:idx val="1"/>
          <c:order val="1"/>
          <c:tx>
            <c:strRef>
              <c:f>'Nr. Kontribues'!$B$10</c:f>
              <c:strCache>
                <c:ptCount val="1"/>
                <c:pt idx="0">
                  <c:v>Pjesa Sektori Privat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'Nr. Kontribues'!$C$4:$J$4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'Nr. Kontribues'!$C$10:$J$10</c:f>
              <c:numCache>
                <c:formatCode>0.0%</c:formatCode>
                <c:ptCount val="8"/>
                <c:pt idx="0">
                  <c:v>0.68713400095374344</c:v>
                </c:pt>
                <c:pt idx="1">
                  <c:v>0.71472410709953771</c:v>
                </c:pt>
                <c:pt idx="2">
                  <c:v>0.74296247172945362</c:v>
                </c:pt>
                <c:pt idx="3">
                  <c:v>0.74952113141274712</c:v>
                </c:pt>
                <c:pt idx="4">
                  <c:v>0.7482779674551514</c:v>
                </c:pt>
                <c:pt idx="5">
                  <c:v>0.74224992691035752</c:v>
                </c:pt>
                <c:pt idx="6">
                  <c:v>0.73936955464343312</c:v>
                </c:pt>
                <c:pt idx="7">
                  <c:v>0.74326165379354003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2-4F14-9750-CCF9175BB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72847887"/>
        <c:axId val="772848367"/>
      </c:barChart>
      <c:catAx>
        <c:axId val="77284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72848367"/>
        <c:crosses val="autoZero"/>
        <c:auto val="1"/>
        <c:lblAlgn val="ctr"/>
        <c:lblOffset val="100"/>
        <c:noMultiLvlLbl val="0"/>
      </c:catAx>
      <c:valAx>
        <c:axId val="772848367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728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Pjesa!$B$5</c:f>
              <c:strCache>
                <c:ptCount val="1"/>
                <c:pt idx="0">
                  <c:v>Pjesa nr. kontribues në Tatime Sektori Shtetëror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Pjesa!$C$4:$J$4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Pjesa!$C$5:$J$5</c:f>
              <c:numCache>
                <c:formatCode>0.0%</c:formatCode>
                <c:ptCount val="8"/>
                <c:pt idx="0">
                  <c:v>0.31286599904625656</c:v>
                </c:pt>
                <c:pt idx="1">
                  <c:v>0.28527589290046229</c:v>
                </c:pt>
                <c:pt idx="2">
                  <c:v>0.25703752827054599</c:v>
                </c:pt>
                <c:pt idx="3">
                  <c:v>0.25047886858725288</c:v>
                </c:pt>
                <c:pt idx="4">
                  <c:v>0.2517220325448486</c:v>
                </c:pt>
                <c:pt idx="5">
                  <c:v>0.25775007308964243</c:v>
                </c:pt>
                <c:pt idx="6">
                  <c:v>0.26063044535656688</c:v>
                </c:pt>
                <c:pt idx="7">
                  <c:v>0.25673834620645997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3-46DB-AEF6-4CC3A5F6001C}"/>
            </c:ext>
          </c:extLst>
        </c:ser>
        <c:ser>
          <c:idx val="1"/>
          <c:order val="1"/>
          <c:tx>
            <c:strRef>
              <c:f>Pjesa!$B$6</c:f>
              <c:strCache>
                <c:ptCount val="1"/>
                <c:pt idx="0">
                  <c:v>Pjesa Tatimi mbi Pagat, sektori Publik ndaj Totalit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Pjesa!$C$4:$J$4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Pjesa!$C$6:$J$6</c:f>
              <c:numCache>
                <c:formatCode>0.0%</c:formatCode>
                <c:ptCount val="8"/>
                <c:pt idx="0">
                  <c:v>0.35345426007699421</c:v>
                </c:pt>
                <c:pt idx="1">
                  <c:v>0.35183133539271311</c:v>
                </c:pt>
                <c:pt idx="2">
                  <c:v>0.36750004480749798</c:v>
                </c:pt>
                <c:pt idx="3">
                  <c:v>0.36119887628551767</c:v>
                </c:pt>
                <c:pt idx="4">
                  <c:v>0.37318024966245272</c:v>
                </c:pt>
                <c:pt idx="5">
                  <c:v>0.38539373517509024</c:v>
                </c:pt>
                <c:pt idx="6">
                  <c:v>0.38743019111453475</c:v>
                </c:pt>
                <c:pt idx="7">
                  <c:v>0.35557049868296697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3-46DB-AEF6-4CC3A5F60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682095"/>
        <c:axId val="515678255"/>
      </c:lineChart>
      <c:catAx>
        <c:axId val="515682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5678255"/>
        <c:crosses val="autoZero"/>
        <c:auto val="1"/>
        <c:lblAlgn val="ctr"/>
        <c:lblOffset val="100"/>
        <c:noMultiLvlLbl val="0"/>
      </c:catAx>
      <c:valAx>
        <c:axId val="515678255"/>
        <c:scaling>
          <c:orientation val="minMax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5682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833666001330672E-2"/>
          <c:y val="2.3201856148491878E-2"/>
          <c:w val="0.89999999999999991"/>
          <c:h val="7.9286710390899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'Mesatarisht Tatime mbi Pagën'!$B$5</c:f>
              <c:strCache>
                <c:ptCount val="1"/>
                <c:pt idx="0">
                  <c:v>Sektori Publik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'Mesatarisht Tatime mbi Pagën'!$C$4:$J$4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'Mesatarisht Tatime mbi Pagën'!$C$5:$J$5</c:f>
              <c:numCache>
                <c:formatCode>#,##0</c:formatCode>
                <c:ptCount val="8"/>
                <c:pt idx="0">
                  <c:v>34719.095232288746</c:v>
                </c:pt>
                <c:pt idx="1">
                  <c:v>36638.072098885415</c:v>
                </c:pt>
                <c:pt idx="2">
                  <c:v>43294.780910191737</c:v>
                </c:pt>
                <c:pt idx="3">
                  <c:v>44560.280222529655</c:v>
                </c:pt>
                <c:pt idx="4">
                  <c:v>48131.042866653159</c:v>
                </c:pt>
                <c:pt idx="5">
                  <c:v>48116.305580729917</c:v>
                </c:pt>
                <c:pt idx="6">
                  <c:v>53588.469618837138</c:v>
                </c:pt>
                <c:pt idx="7">
                  <c:v>54611.137664707734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B-45D4-B926-613AB1FF011E}"/>
            </c:ext>
          </c:extLst>
        </c:ser>
        <c:ser>
          <c:idx val="1"/>
          <c:order val="1"/>
          <c:tx>
            <c:strRef>
              <c:f>'Mesatarisht Tatime mbi Pagën'!$B$6</c:f>
              <c:strCache>
                <c:ptCount val="1"/>
                <c:pt idx="0">
                  <c:v>Sektori Privat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'Mesatarisht Tatime mbi Pagën'!$C$4:$J$4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'Mesatarisht Tatime mbi Pagën'!$C$6:$J$6</c:f>
              <c:numCache>
                <c:formatCode>#,##0</c:formatCode>
                <c:ptCount val="8"/>
                <c:pt idx="0">
                  <c:v>28916.875329650502</c:v>
                </c:pt>
                <c:pt idx="1">
                  <c:v>26940.941588903999</c:v>
                </c:pt>
                <c:pt idx="2">
                  <c:v>25779.135150383459</c:v>
                </c:pt>
                <c:pt idx="3">
                  <c:v>26336.27846766451</c:v>
                </c:pt>
                <c:pt idx="4">
                  <c:v>27196.15857980791</c:v>
                </c:pt>
                <c:pt idx="5">
                  <c:v>26646.076622831672</c:v>
                </c:pt>
                <c:pt idx="6">
                  <c:v>29867.375694167931</c:v>
                </c:pt>
                <c:pt idx="7">
                  <c:v>34188.490712234037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B-45D4-B926-613AB1FF0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15670575"/>
        <c:axId val="515667695"/>
      </c:barChart>
      <c:lineChart>
        <c:grouping val="standard"/>
        <c:varyColors val="0"/>
        <c:ser>
          <c:idx val="2"/>
          <c:order val="2"/>
          <c:tx>
            <c:strRef>
              <c:f>'Mesatarisht Tatime mbi Pagën'!$B$7</c:f>
              <c:strCache>
                <c:ptCount val="1"/>
                <c:pt idx="0">
                  <c:v>Diferenca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rgbClr val="C00000"/>
                </a:solidFill>
              </a:ln>
              <a:effectLst/>
            </c:spPr>
          </c:marker>
          <c:cat>
            <c:numRef>
              <c:f>'Mesatarisht Tatime mbi Pagën'!$C$4:$J$4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'Mesatarisht Tatime mbi Pagën'!$C$7:$J$7</c:f>
              <c:numCache>
                <c:formatCode>#,##0</c:formatCode>
                <c:ptCount val="8"/>
                <c:pt idx="0">
                  <c:v>5802.2199026382395</c:v>
                </c:pt>
                <c:pt idx="1">
                  <c:v>9697.1305099814163</c:v>
                </c:pt>
                <c:pt idx="2">
                  <c:v>17515.645759808278</c:v>
                </c:pt>
                <c:pt idx="3">
                  <c:v>18224.001754865145</c:v>
                </c:pt>
                <c:pt idx="4">
                  <c:v>20934.884286845248</c:v>
                </c:pt>
                <c:pt idx="5">
                  <c:v>21470.228957898245</c:v>
                </c:pt>
                <c:pt idx="6">
                  <c:v>23721.093924669207</c:v>
                </c:pt>
                <c:pt idx="7">
                  <c:v>20422.646952473697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0B-45D4-B926-613AB1FF0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70575"/>
        <c:axId val="515667695"/>
      </c:lineChart>
      <c:catAx>
        <c:axId val="515670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5667695"/>
        <c:crosses val="autoZero"/>
        <c:auto val="1"/>
        <c:lblAlgn val="ctr"/>
        <c:lblOffset val="100"/>
        <c:noMultiLvlLbl val="0"/>
      </c:catAx>
      <c:valAx>
        <c:axId val="515667695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5670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</xdr:colOff>
      <xdr:row>23</xdr:row>
      <xdr:rowOff>7620</xdr:rowOff>
    </xdr:from>
    <xdr:to>
      <xdr:col>23</xdr:col>
      <xdr:colOff>152400</xdr:colOff>
      <xdr:row>43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7BEBD9-EBDF-3E4E-6F9D-DBA9A27D9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</xdr:colOff>
      <xdr:row>3</xdr:row>
      <xdr:rowOff>0</xdr:rowOff>
    </xdr:from>
    <xdr:to>
      <xdr:col>20</xdr:col>
      <xdr:colOff>594360</xdr:colOff>
      <xdr:row>18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9CE9BD-8295-9E1D-9A96-52DBD99DE5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29</xdr:row>
      <xdr:rowOff>60960</xdr:rowOff>
    </xdr:from>
    <xdr:to>
      <xdr:col>7</xdr:col>
      <xdr:colOff>220980</xdr:colOff>
      <xdr:row>45</xdr:row>
      <xdr:rowOff>106680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16CA4D-E62F-C5FA-832F-3E08810C6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7620</xdr:rowOff>
    </xdr:from>
    <xdr:to>
      <xdr:col>20</xdr:col>
      <xdr:colOff>419100</xdr:colOff>
      <xdr:row>21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908345-FCFD-B519-B867-A5BD986AFA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19</xdr:row>
      <xdr:rowOff>15240</xdr:rowOff>
    </xdr:from>
    <xdr:to>
      <xdr:col>9</xdr:col>
      <xdr:colOff>601980</xdr:colOff>
      <xdr:row>39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42A35E-BEF5-E9D3-DC60-1339CB2ED8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17</xdr:row>
      <xdr:rowOff>91440</xdr:rowOff>
    </xdr:from>
    <xdr:to>
      <xdr:col>10</xdr:col>
      <xdr:colOff>91440</xdr:colOff>
      <xdr:row>35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188332-C182-73A3-4068-2A9B81678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14</xdr:row>
      <xdr:rowOff>160020</xdr:rowOff>
    </xdr:from>
    <xdr:to>
      <xdr:col>11</xdr:col>
      <xdr:colOff>137160</xdr:colOff>
      <xdr:row>34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258362-7F01-34F8-AB4C-D1F3239E2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7524-CE17-4C2E-A3C0-FCC678E66D1C}">
  <dimension ref="B2:L49"/>
  <sheetViews>
    <sheetView workbookViewId="0">
      <selection activeCell="B26" sqref="B26"/>
    </sheetView>
  </sheetViews>
  <sheetFormatPr defaultRowHeight="14.5" x14ac:dyDescent="0.35"/>
  <cols>
    <col min="2" max="2" width="29.1796875" bestFit="1" customWidth="1"/>
    <col min="3" max="10" width="9.90625" style="5" bestFit="1" customWidth="1"/>
  </cols>
  <sheetData>
    <row r="2" spans="2:12" x14ac:dyDescent="0.35">
      <c r="B2" t="s">
        <v>6</v>
      </c>
      <c r="L2" t="s">
        <v>7</v>
      </c>
    </row>
    <row r="3" spans="2:12" ht="15" thickBot="1" x14ac:dyDescent="0.4"/>
    <row r="4" spans="2:12" ht="15" thickBot="1" x14ac:dyDescent="0.4">
      <c r="B4" s="4" t="s">
        <v>14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7">
        <v>2022</v>
      </c>
    </row>
    <row r="5" spans="2:12" x14ac:dyDescent="0.35">
      <c r="B5" s="2" t="s">
        <v>0</v>
      </c>
      <c r="C5" s="8">
        <v>5.6946260000000004</v>
      </c>
      <c r="D5" s="8">
        <v>6.0319089999999997</v>
      </c>
      <c r="E5" s="8">
        <v>7.1150209999999996</v>
      </c>
      <c r="F5" s="8">
        <v>7.5692320000000004</v>
      </c>
      <c r="G5" s="8">
        <v>8.3143969999999996</v>
      </c>
      <c r="H5" s="8">
        <v>8.4416689999999992</v>
      </c>
      <c r="I5" s="8">
        <v>9.8203549999999993</v>
      </c>
      <c r="J5" s="9">
        <v>10.054675</v>
      </c>
    </row>
    <row r="6" spans="2:12" ht="15" thickBot="1" x14ac:dyDescent="0.4">
      <c r="B6" s="2" t="s">
        <v>1</v>
      </c>
      <c r="C6" s="8">
        <v>10.416726000000001</v>
      </c>
      <c r="D6" s="8">
        <v>11.112411</v>
      </c>
      <c r="E6" s="8">
        <v>12.245578999999999</v>
      </c>
      <c r="F6" s="8">
        <v>13.386625</v>
      </c>
      <c r="G6" s="8">
        <v>13.965445000000001</v>
      </c>
      <c r="H6" s="8">
        <v>13.462344</v>
      </c>
      <c r="I6" s="8">
        <v>15.527063</v>
      </c>
      <c r="J6" s="9">
        <v>18.222909999999999</v>
      </c>
    </row>
    <row r="7" spans="2:12" x14ac:dyDescent="0.35">
      <c r="B7" s="1" t="s">
        <v>2</v>
      </c>
      <c r="C7" s="25">
        <v>16.111352</v>
      </c>
      <c r="D7" s="25">
        <v>17.14432</v>
      </c>
      <c r="E7" s="25">
        <v>19.360599000000001</v>
      </c>
      <c r="F7" s="25">
        <v>20.955857000000002</v>
      </c>
      <c r="G7" s="25">
        <v>22.279841999999999</v>
      </c>
      <c r="H7" s="25">
        <v>21.904012000000002</v>
      </c>
      <c r="I7" s="25">
        <v>25.347418000000001</v>
      </c>
      <c r="J7" s="26">
        <v>28.277584999999998</v>
      </c>
    </row>
    <row r="8" spans="2:12" ht="15" thickBot="1" x14ac:dyDescent="0.4">
      <c r="B8" s="3" t="s">
        <v>5</v>
      </c>
      <c r="C8" s="22"/>
      <c r="D8" s="22">
        <f t="shared" ref="D8:I8" si="0">(D7-C7)/C7</f>
        <v>6.4114296553138453E-2</v>
      </c>
      <c r="E8" s="22">
        <f t="shared" si="0"/>
        <v>0.12927191046364045</v>
      </c>
      <c r="F8" s="22">
        <f t="shared" si="0"/>
        <v>8.2397140708301495E-2</v>
      </c>
      <c r="G8" s="22">
        <f t="shared" si="0"/>
        <v>6.3179711524085927E-2</v>
      </c>
      <c r="H8" s="22">
        <f t="shared" si="0"/>
        <v>-1.6868611545808855E-2</v>
      </c>
      <c r="I8" s="22">
        <f t="shared" si="0"/>
        <v>0.15720435142201344</v>
      </c>
      <c r="J8" s="23">
        <f>(J7-I7)/I7</f>
        <v>0.11560021616402891</v>
      </c>
    </row>
    <row r="9" spans="2:12" x14ac:dyDescent="0.35">
      <c r="C9" s="19"/>
      <c r="D9" s="19"/>
      <c r="E9" s="19"/>
      <c r="F9" s="19"/>
      <c r="G9" s="19"/>
      <c r="H9" s="19"/>
      <c r="I9" s="19"/>
      <c r="J9" s="19"/>
    </row>
    <row r="10" spans="2:12" x14ac:dyDescent="0.35">
      <c r="B10" t="s">
        <v>25</v>
      </c>
      <c r="J10" s="24"/>
    </row>
    <row r="11" spans="2:12" x14ac:dyDescent="0.35">
      <c r="B11" t="s">
        <v>26</v>
      </c>
    </row>
    <row r="12" spans="2:12" x14ac:dyDescent="0.35">
      <c r="D12" s="19"/>
      <c r="E12" s="19"/>
      <c r="F12" s="19"/>
      <c r="G12" s="19"/>
      <c r="H12" s="19"/>
      <c r="I12" s="19"/>
      <c r="J12" s="19"/>
    </row>
    <row r="13" spans="2:12" x14ac:dyDescent="0.35">
      <c r="D13" s="19"/>
      <c r="E13" s="19"/>
      <c r="F13" s="19"/>
      <c r="G13" s="19"/>
      <c r="H13" s="19"/>
      <c r="I13" s="19"/>
      <c r="J13" s="19"/>
    </row>
    <row r="19" spans="2:12" x14ac:dyDescent="0.35">
      <c r="B19" t="s">
        <v>18</v>
      </c>
    </row>
    <row r="20" spans="2:12" ht="15" thickBot="1" x14ac:dyDescent="0.4"/>
    <row r="21" spans="2:12" ht="15" thickBot="1" x14ac:dyDescent="0.4">
      <c r="B21" s="4" t="s">
        <v>14</v>
      </c>
      <c r="C21" s="6">
        <v>2015</v>
      </c>
      <c r="D21" s="6">
        <v>2016</v>
      </c>
      <c r="E21" s="6">
        <v>2017</v>
      </c>
      <c r="F21" s="6">
        <v>2018</v>
      </c>
      <c r="G21" s="6">
        <v>2019</v>
      </c>
      <c r="H21" s="6">
        <v>2020</v>
      </c>
      <c r="I21" s="6">
        <v>2021</v>
      </c>
      <c r="J21" s="7">
        <v>2022</v>
      </c>
    </row>
    <row r="22" spans="2:12" x14ac:dyDescent="0.35">
      <c r="B22" s="2" t="s">
        <v>12</v>
      </c>
      <c r="C22" s="20">
        <f t="shared" ref="C22:J22" si="1">C5/C7</f>
        <v>0.35345426007699421</v>
      </c>
      <c r="D22" s="20">
        <f t="shared" si="1"/>
        <v>0.35183133539271311</v>
      </c>
      <c r="E22" s="20">
        <f t="shared" si="1"/>
        <v>0.36750004480749793</v>
      </c>
      <c r="F22" s="20">
        <f t="shared" si="1"/>
        <v>0.36119887628551767</v>
      </c>
      <c r="G22" s="20">
        <f t="shared" si="1"/>
        <v>0.37318024966245272</v>
      </c>
      <c r="H22" s="20">
        <f t="shared" si="1"/>
        <v>0.38539373517509024</v>
      </c>
      <c r="I22" s="20">
        <f t="shared" si="1"/>
        <v>0.38743019111453475</v>
      </c>
      <c r="J22" s="21">
        <f t="shared" si="1"/>
        <v>0.35557049868296747</v>
      </c>
      <c r="L22" t="s">
        <v>8</v>
      </c>
    </row>
    <row r="23" spans="2:12" ht="15" thickBot="1" x14ac:dyDescent="0.4">
      <c r="B23" s="3" t="s">
        <v>13</v>
      </c>
      <c r="C23" s="22">
        <f t="shared" ref="C23:J23" si="2">C6/C7</f>
        <v>0.6465457399230059</v>
      </c>
      <c r="D23" s="22">
        <f t="shared" si="2"/>
        <v>0.64816866460728684</v>
      </c>
      <c r="E23" s="22">
        <f t="shared" si="2"/>
        <v>0.63250000684379648</v>
      </c>
      <c r="F23" s="22">
        <f t="shared" si="2"/>
        <v>0.63880112371448228</v>
      </c>
      <c r="G23" s="22">
        <f t="shared" si="2"/>
        <v>0.62681975033754733</v>
      </c>
      <c r="H23" s="22">
        <f t="shared" si="2"/>
        <v>0.61460631047864656</v>
      </c>
      <c r="I23" s="22">
        <f t="shared" si="2"/>
        <v>0.61256980888546519</v>
      </c>
      <c r="J23" s="23">
        <f t="shared" si="2"/>
        <v>0.64442950131703258</v>
      </c>
    </row>
    <row r="25" spans="2:12" x14ac:dyDescent="0.35">
      <c r="B25" t="s">
        <v>25</v>
      </c>
    </row>
    <row r="26" spans="2:12" x14ac:dyDescent="0.35">
      <c r="B26" t="s">
        <v>26</v>
      </c>
    </row>
    <row r="28" spans="2:12" x14ac:dyDescent="0.35">
      <c r="B28" t="s">
        <v>19</v>
      </c>
    </row>
    <row r="45" spans="2:12" x14ac:dyDescent="0.35">
      <c r="L45" t="s">
        <v>25</v>
      </c>
    </row>
    <row r="46" spans="2:12" x14ac:dyDescent="0.35">
      <c r="L46" t="s">
        <v>26</v>
      </c>
    </row>
    <row r="48" spans="2:12" x14ac:dyDescent="0.35">
      <c r="B48" t="s">
        <v>25</v>
      </c>
    </row>
    <row r="49" spans="2:2" x14ac:dyDescent="0.35">
      <c r="B49" t="s">
        <v>26</v>
      </c>
    </row>
  </sheetData>
  <sortState xmlns:xlrd2="http://schemas.microsoft.com/office/spreadsheetml/2017/richdata2" columnSort="1" ref="C4:J7">
    <sortCondition ref="C4:J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1A4F-2361-4569-929D-FE22BC316B83}">
  <dimension ref="B2:L42"/>
  <sheetViews>
    <sheetView topLeftCell="A28" workbookViewId="0">
      <selection activeCell="B42" sqref="B42"/>
    </sheetView>
  </sheetViews>
  <sheetFormatPr defaultRowHeight="14.5" x14ac:dyDescent="0.35"/>
  <cols>
    <col min="2" max="2" width="19.08984375" customWidth="1"/>
  </cols>
  <sheetData>
    <row r="2" spans="2:12" x14ac:dyDescent="0.35">
      <c r="B2" t="s">
        <v>15</v>
      </c>
      <c r="L2" t="s">
        <v>16</v>
      </c>
    </row>
    <row r="3" spans="2:12" ht="15" thickBot="1" x14ac:dyDescent="0.4"/>
    <row r="4" spans="2:12" ht="15" thickBot="1" x14ac:dyDescent="0.4">
      <c r="B4" s="4"/>
      <c r="C4" s="14">
        <v>2015</v>
      </c>
      <c r="D4" s="14">
        <v>2016</v>
      </c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5">
        <v>2022</v>
      </c>
    </row>
    <row r="5" spans="2:12" x14ac:dyDescent="0.35">
      <c r="B5" s="2" t="s">
        <v>3</v>
      </c>
      <c r="C5" s="10">
        <v>164020</v>
      </c>
      <c r="D5" s="10">
        <v>164635</v>
      </c>
      <c r="E5" s="10">
        <v>164339</v>
      </c>
      <c r="F5" s="10">
        <v>169865</v>
      </c>
      <c r="G5" s="10">
        <v>172745</v>
      </c>
      <c r="H5" s="10">
        <v>175443</v>
      </c>
      <c r="I5" s="10">
        <v>183255</v>
      </c>
      <c r="J5" s="11">
        <v>184114</v>
      </c>
    </row>
    <row r="6" spans="2:12" ht="15" thickBot="1" x14ac:dyDescent="0.4">
      <c r="B6" s="2" t="s">
        <v>1</v>
      </c>
      <c r="C6" s="10">
        <v>360230</v>
      </c>
      <c r="D6" s="10">
        <v>412473</v>
      </c>
      <c r="E6" s="10">
        <v>475019</v>
      </c>
      <c r="F6" s="10">
        <v>508296</v>
      </c>
      <c r="G6" s="10">
        <v>513508</v>
      </c>
      <c r="H6" s="10">
        <v>505228</v>
      </c>
      <c r="I6" s="10">
        <v>519867</v>
      </c>
      <c r="J6" s="11">
        <v>533013</v>
      </c>
    </row>
    <row r="7" spans="2:12" ht="15" thickBot="1" x14ac:dyDescent="0.4">
      <c r="B7" s="4" t="s">
        <v>2</v>
      </c>
      <c r="C7" s="16">
        <f>C5+C6</f>
        <v>524250</v>
      </c>
      <c r="D7" s="16">
        <f t="shared" ref="D7:J7" si="0">D5+D6</f>
        <v>577108</v>
      </c>
      <c r="E7" s="16">
        <f t="shared" si="0"/>
        <v>639358</v>
      </c>
      <c r="F7" s="16">
        <f t="shared" si="0"/>
        <v>678161</v>
      </c>
      <c r="G7" s="16">
        <f t="shared" si="0"/>
        <v>686253</v>
      </c>
      <c r="H7" s="16">
        <f t="shared" si="0"/>
        <v>680671</v>
      </c>
      <c r="I7" s="16">
        <f t="shared" si="0"/>
        <v>703122</v>
      </c>
      <c r="J7" s="17">
        <f t="shared" si="0"/>
        <v>717127</v>
      </c>
    </row>
    <row r="8" spans="2:12" ht="15" thickBot="1" x14ac:dyDescent="0.4"/>
    <row r="9" spans="2:12" x14ac:dyDescent="0.35">
      <c r="B9" s="1" t="s">
        <v>9</v>
      </c>
      <c r="C9" s="28">
        <f>C5/C7</f>
        <v>0.31286599904625656</v>
      </c>
      <c r="D9" s="28">
        <f t="shared" ref="D9:J9" si="1">D5/D7</f>
        <v>0.28527589290046229</v>
      </c>
      <c r="E9" s="28">
        <f t="shared" si="1"/>
        <v>0.25703752827054638</v>
      </c>
      <c r="F9" s="28">
        <f t="shared" si="1"/>
        <v>0.25047886858725288</v>
      </c>
      <c r="G9" s="28">
        <f t="shared" si="1"/>
        <v>0.2517220325448486</v>
      </c>
      <c r="H9" s="28">
        <f t="shared" si="1"/>
        <v>0.25775007308964243</v>
      </c>
      <c r="I9" s="28">
        <f t="shared" si="1"/>
        <v>0.26063044535656688</v>
      </c>
      <c r="J9" s="29">
        <f t="shared" si="1"/>
        <v>0.25673834620645997</v>
      </c>
    </row>
    <row r="10" spans="2:12" ht="15" thickBot="1" x14ac:dyDescent="0.4">
      <c r="B10" s="3" t="s">
        <v>11</v>
      </c>
      <c r="C10" s="30">
        <f>1-C9</f>
        <v>0.68713400095374344</v>
      </c>
      <c r="D10" s="30">
        <f t="shared" ref="D10:J10" si="2">1-D9</f>
        <v>0.71472410709953771</v>
      </c>
      <c r="E10" s="30">
        <f t="shared" si="2"/>
        <v>0.74296247172945362</v>
      </c>
      <c r="F10" s="30">
        <f t="shared" si="2"/>
        <v>0.74952113141274712</v>
      </c>
      <c r="G10" s="30">
        <f t="shared" si="2"/>
        <v>0.7482779674551514</v>
      </c>
      <c r="H10" s="30">
        <f t="shared" si="2"/>
        <v>0.74224992691035752</v>
      </c>
      <c r="I10" s="30">
        <f t="shared" si="2"/>
        <v>0.73936955464343312</v>
      </c>
      <c r="J10" s="31">
        <f t="shared" si="2"/>
        <v>0.74326165379354003</v>
      </c>
    </row>
    <row r="12" spans="2:12" x14ac:dyDescent="0.35">
      <c r="B12" t="s">
        <v>25</v>
      </c>
    </row>
    <row r="13" spans="2:12" x14ac:dyDescent="0.35">
      <c r="B13" t="s">
        <v>27</v>
      </c>
    </row>
    <row r="18" spans="2:12" x14ac:dyDescent="0.35">
      <c r="B18" t="s">
        <v>17</v>
      </c>
    </row>
    <row r="24" spans="2:12" x14ac:dyDescent="0.35">
      <c r="L24" t="s">
        <v>25</v>
      </c>
    </row>
    <row r="25" spans="2:12" x14ac:dyDescent="0.35">
      <c r="L25" t="s">
        <v>27</v>
      </c>
    </row>
    <row r="41" spans="2:2" x14ac:dyDescent="0.35">
      <c r="B41" t="s">
        <v>25</v>
      </c>
    </row>
    <row r="42" spans="2:2" x14ac:dyDescent="0.35">
      <c r="B42" t="s">
        <v>27</v>
      </c>
    </row>
  </sheetData>
  <sortState xmlns:xlrd2="http://schemas.microsoft.com/office/spreadsheetml/2017/richdata2" columnSort="1" ref="C4:J6">
    <sortCondition ref="C4:J4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5B92-1085-4A00-A5B6-33B8924A64BE}">
  <dimension ref="B2:J38"/>
  <sheetViews>
    <sheetView topLeftCell="A24" workbookViewId="0">
      <selection activeCell="B38" sqref="B38"/>
    </sheetView>
  </sheetViews>
  <sheetFormatPr defaultRowHeight="14.5" x14ac:dyDescent="0.35"/>
  <cols>
    <col min="2" max="2" width="40.453125" bestFit="1" customWidth="1"/>
    <col min="3" max="10" width="8.90625" style="5"/>
  </cols>
  <sheetData>
    <row r="2" spans="2:10" x14ac:dyDescent="0.35">
      <c r="B2" t="s">
        <v>21</v>
      </c>
    </row>
    <row r="3" spans="2:10" ht="15" thickBot="1" x14ac:dyDescent="0.4"/>
    <row r="4" spans="2:10" ht="15" thickBot="1" x14ac:dyDescent="0.4">
      <c r="B4" s="4"/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7">
        <v>2022</v>
      </c>
    </row>
    <row r="5" spans="2:10" x14ac:dyDescent="0.35">
      <c r="B5" s="2" t="s">
        <v>4</v>
      </c>
      <c r="C5" s="20">
        <v>0.31286599904625656</v>
      </c>
      <c r="D5" s="20">
        <v>0.28527589290046229</v>
      </c>
      <c r="E5" s="20">
        <v>0.25703752827054599</v>
      </c>
      <c r="F5" s="20">
        <v>0.25047886858725288</v>
      </c>
      <c r="G5" s="20">
        <v>0.2517220325448486</v>
      </c>
      <c r="H5" s="20">
        <v>0.25775007308964243</v>
      </c>
      <c r="I5" s="20">
        <v>0.26063044535656688</v>
      </c>
      <c r="J5" s="21">
        <v>0.25673834620645997</v>
      </c>
    </row>
    <row r="6" spans="2:10" ht="15" thickBot="1" x14ac:dyDescent="0.4">
      <c r="B6" s="3" t="s">
        <v>20</v>
      </c>
      <c r="C6" s="22">
        <v>0.35345426007699421</v>
      </c>
      <c r="D6" s="22">
        <v>0.35183133539271311</v>
      </c>
      <c r="E6" s="22">
        <v>0.36750004480749798</v>
      </c>
      <c r="F6" s="22">
        <v>0.36119887628551767</v>
      </c>
      <c r="G6" s="22">
        <v>0.37318024966245272</v>
      </c>
      <c r="H6" s="22">
        <v>0.38539373517509024</v>
      </c>
      <c r="I6" s="22">
        <v>0.38743019111453475</v>
      </c>
      <c r="J6" s="23">
        <v>0.35557049868296697</v>
      </c>
    </row>
    <row r="7" spans="2:10" x14ac:dyDescent="0.35">
      <c r="C7" s="24">
        <f>C6-C5</f>
        <v>4.0588261030737649E-2</v>
      </c>
      <c r="D7" s="24">
        <f t="shared" ref="D7:J7" si="0">D6-D5</f>
        <v>6.6555442492250816E-2</v>
      </c>
      <c r="E7" s="24">
        <f t="shared" si="0"/>
        <v>0.11046251653695199</v>
      </c>
      <c r="F7" s="24">
        <f t="shared" si="0"/>
        <v>0.11072000769826479</v>
      </c>
      <c r="G7" s="24">
        <f t="shared" si="0"/>
        <v>0.12145821711760413</v>
      </c>
      <c r="H7" s="24">
        <f t="shared" si="0"/>
        <v>0.12764366208544781</v>
      </c>
      <c r="I7" s="24">
        <f t="shared" si="0"/>
        <v>0.12679974575796787</v>
      </c>
      <c r="J7" s="24">
        <f t="shared" si="0"/>
        <v>9.8832152476507007E-2</v>
      </c>
    </row>
    <row r="8" spans="2:10" x14ac:dyDescent="0.35">
      <c r="B8" t="s">
        <v>25</v>
      </c>
    </row>
    <row r="9" spans="2:10" x14ac:dyDescent="0.35">
      <c r="B9" t="s">
        <v>28</v>
      </c>
    </row>
    <row r="16" spans="2:10" x14ac:dyDescent="0.35">
      <c r="B16" t="s">
        <v>22</v>
      </c>
    </row>
    <row r="37" spans="2:2" x14ac:dyDescent="0.35">
      <c r="B37" t="s">
        <v>25</v>
      </c>
    </row>
    <row r="38" spans="2:2" x14ac:dyDescent="0.35">
      <c r="B38" t="s">
        <v>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F6FDC-5230-4936-B6F1-6C25F34BE5FC}">
  <dimension ref="B2:J37"/>
  <sheetViews>
    <sheetView tabSelected="1" workbookViewId="0">
      <selection activeCell="I1" sqref="I1"/>
    </sheetView>
  </sheetViews>
  <sheetFormatPr defaultRowHeight="14.5" x14ac:dyDescent="0.35"/>
  <cols>
    <col min="2" max="2" width="11.90625" bestFit="1" customWidth="1"/>
  </cols>
  <sheetData>
    <row r="2" spans="2:10" x14ac:dyDescent="0.35">
      <c r="B2" t="s">
        <v>23</v>
      </c>
    </row>
    <row r="3" spans="2:10" ht="15" thickBot="1" x14ac:dyDescent="0.4"/>
    <row r="4" spans="2:10" ht="15" thickBot="1" x14ac:dyDescent="0.4">
      <c r="B4" s="4"/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7">
        <v>2022</v>
      </c>
    </row>
    <row r="5" spans="2:10" x14ac:dyDescent="0.35">
      <c r="B5" s="2" t="s">
        <v>0</v>
      </c>
      <c r="C5" s="27">
        <v>34719.095232288746</v>
      </c>
      <c r="D5" s="27">
        <v>36638.072098885415</v>
      </c>
      <c r="E5" s="27">
        <v>43294.780910191737</v>
      </c>
      <c r="F5" s="27">
        <v>44560.280222529655</v>
      </c>
      <c r="G5" s="27">
        <v>48131.042866653159</v>
      </c>
      <c r="H5" s="27">
        <v>48116.305580729917</v>
      </c>
      <c r="I5" s="27">
        <v>53588.469618837138</v>
      </c>
      <c r="J5" s="11">
        <v>54611.137664707734</v>
      </c>
    </row>
    <row r="6" spans="2:10" ht="15" thickBot="1" x14ac:dyDescent="0.4">
      <c r="B6" s="3" t="s">
        <v>1</v>
      </c>
      <c r="C6" s="12">
        <v>28916.875329650502</v>
      </c>
      <c r="D6" s="12">
        <v>26940.941588903999</v>
      </c>
      <c r="E6" s="12">
        <v>25779.135150383459</v>
      </c>
      <c r="F6" s="12">
        <v>26336.27846766451</v>
      </c>
      <c r="G6" s="12">
        <v>27196.15857980791</v>
      </c>
      <c r="H6" s="12">
        <v>26646.076622831672</v>
      </c>
      <c r="I6" s="12">
        <v>29867.375694167931</v>
      </c>
      <c r="J6" s="13">
        <v>34188.490712234037</v>
      </c>
    </row>
    <row r="7" spans="2:10" ht="15" thickBot="1" x14ac:dyDescent="0.4">
      <c r="B7" s="4" t="s">
        <v>10</v>
      </c>
      <c r="C7" s="16">
        <v>5802.2199026382395</v>
      </c>
      <c r="D7" s="16">
        <v>9697.1305099814163</v>
      </c>
      <c r="E7" s="16">
        <v>17515.645759808278</v>
      </c>
      <c r="F7" s="16">
        <v>18224.001754865145</v>
      </c>
      <c r="G7" s="16">
        <v>20934.884286845248</v>
      </c>
      <c r="H7" s="16">
        <v>21470.228957898245</v>
      </c>
      <c r="I7" s="16">
        <v>23721.093924669207</v>
      </c>
      <c r="J7" s="17">
        <v>20422.646952473697</v>
      </c>
    </row>
    <row r="9" spans="2:10" x14ac:dyDescent="0.35">
      <c r="B9" t="s">
        <v>25</v>
      </c>
      <c r="C9" s="18"/>
      <c r="D9" s="18"/>
      <c r="E9" s="18"/>
      <c r="F9" s="18"/>
      <c r="G9" s="18"/>
      <c r="H9" s="18"/>
      <c r="I9" s="18"/>
      <c r="J9" s="18"/>
    </row>
    <row r="10" spans="2:10" x14ac:dyDescent="0.35">
      <c r="B10" t="s">
        <v>28</v>
      </c>
    </row>
    <row r="14" spans="2:10" x14ac:dyDescent="0.35">
      <c r="B14" t="s">
        <v>24</v>
      </c>
    </row>
    <row r="36" spans="2:2" x14ac:dyDescent="0.35">
      <c r="B36" t="s">
        <v>25</v>
      </c>
    </row>
    <row r="37" spans="2:2" x14ac:dyDescent="0.35">
      <c r="B37" t="s">
        <v>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4</vt:i4>
      </vt:variant>
    </vt:vector>
  </HeadingPairs>
  <TitlesOfParts>
    <vt:vector size="4" baseType="lpstr">
      <vt:lpstr>Total Tatim mbi Pagën</vt:lpstr>
      <vt:lpstr>Nr. Kontribues</vt:lpstr>
      <vt:lpstr>Pjesa</vt:lpstr>
      <vt:lpstr>Mesatarisht Tatime mbi Pagën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Aranita Brahaj</cp:lastModifiedBy>
  <dcterms:created xsi:type="dcterms:W3CDTF">2023-06-19T10:09:44Z</dcterms:created>
  <dcterms:modified xsi:type="dcterms:W3CDTF">2023-06-22T18:34:51Z</dcterms:modified>
</cp:coreProperties>
</file>