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72" tabRatio="849" activeTab="3"/>
  </bookViews>
  <sheets>
    <sheet name="100 Big" sheetId="9" r:id="rId1"/>
    <sheet name="Xhiro" sheetId="5" r:id="rId2"/>
    <sheet name="Lista_Huaja" sheetId="11" r:id="rId3"/>
    <sheet name="Huaja_Renditje" sheetId="12" r:id="rId4"/>
    <sheet name="Origjina" sheetId="6" r:id="rId5"/>
    <sheet name="Zotërim Miks" sheetId="1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3" i="6"/>
  <c r="G8" i="6"/>
  <c r="F9" i="6"/>
  <c r="D22" i="6"/>
  <c r="E7" i="6" s="1"/>
  <c r="C22" i="6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03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7" i="12"/>
  <c r="G22" i="6" l="1"/>
  <c r="E9" i="6"/>
  <c r="D126" i="12" l="1"/>
  <c r="D94" i="12" l="1"/>
  <c r="H30" i="12"/>
  <c r="H30" i="11"/>
  <c r="J107" i="9" l="1"/>
  <c r="I107" i="9"/>
  <c r="F23" i="6"/>
  <c r="E22" i="6"/>
  <c r="F21" i="6"/>
  <c r="F20" i="6"/>
  <c r="E20" i="6"/>
  <c r="F19" i="6"/>
  <c r="F18" i="6"/>
  <c r="F17" i="6"/>
  <c r="F16" i="6"/>
  <c r="F15" i="6"/>
  <c r="F14" i="6"/>
  <c r="F13" i="6"/>
  <c r="F12" i="6"/>
  <c r="F11" i="6"/>
  <c r="F8" i="6"/>
  <c r="F10" i="6"/>
  <c r="E10" i="6"/>
  <c r="F7" i="6"/>
  <c r="C10" i="5"/>
  <c r="D9" i="5" l="1"/>
  <c r="D8" i="5"/>
  <c r="D7" i="5"/>
  <c r="E19" i="6"/>
  <c r="E15" i="6"/>
  <c r="E11" i="6"/>
  <c r="E16" i="6"/>
  <c r="E12" i="6"/>
  <c r="F22" i="6"/>
  <c r="E13" i="6"/>
  <c r="E17" i="6"/>
  <c r="E8" i="6"/>
  <c r="E14" i="6"/>
  <c r="E18" i="6"/>
  <c r="E21" i="6"/>
  <c r="D10" i="5"/>
</calcChain>
</file>

<file path=xl/sharedStrings.xml><?xml version="1.0" encoding="utf-8"?>
<sst xmlns="http://schemas.openxmlformats.org/spreadsheetml/2006/main" count="1177" uniqueCount="407">
  <si>
    <t>Kastrati Group</t>
  </si>
  <si>
    <t>K21711502V</t>
  </si>
  <si>
    <t>Shefqet Kastrati - 65%
Selam Kastrati - 5%
Haredin Kastrati - 5%
Bilbil Kastrati - 5%
Shefit Kastrati - 20%</t>
  </si>
  <si>
    <t>Private</t>
  </si>
  <si>
    <t>OSHEE Group*</t>
  </si>
  <si>
    <t>K72410014H</t>
  </si>
  <si>
    <t>Ministria e Infrastrukturës dhe Energjisë</t>
  </si>
  <si>
    <t>GSA</t>
  </si>
  <si>
    <t>J61820031J</t>
  </si>
  <si>
    <t>Agron Shapllo - 60%
Serafin Orgocka - 40%</t>
  </si>
  <si>
    <t>Kurum International Sh.A.</t>
  </si>
  <si>
    <t>K02727230T</t>
  </si>
  <si>
    <t>Hatice Melek Kürüm</t>
  </si>
  <si>
    <t>Gega Oil Group</t>
  </si>
  <si>
    <t>K76911001E</t>
  </si>
  <si>
    <t>Klaudio Gega - 9%
Genc Gega - 9%
Paulin Gega - 82%</t>
  </si>
  <si>
    <t>Ener Trade</t>
  </si>
  <si>
    <t>L82118017S</t>
  </si>
  <si>
    <t>GJONAJ GROUP HOLDINGS - 50%
Artur Mickaj - 50%</t>
  </si>
  <si>
    <t>Korporata Elektroenergjitike Shqiptare (KESH)</t>
  </si>
  <si>
    <t>J61817005F</t>
  </si>
  <si>
    <t>Info-Telecom</t>
  </si>
  <si>
    <t>K92402002P</t>
  </si>
  <si>
    <t>GJONAJ GROUP HOLDINGS - 100%</t>
  </si>
  <si>
    <t>Bankers Petroleum Albania Ltd</t>
  </si>
  <si>
    <t>K43128401L</t>
  </si>
  <si>
    <t>Bankers Petroleum Albania Ltd - %</t>
  </si>
  <si>
    <t>Big - Market</t>
  </si>
  <si>
    <t>K32125001P</t>
  </si>
  <si>
    <t>Vullnet Sinaj - 60%
Ilir Saliaj - 40%</t>
  </si>
  <si>
    <t>Banka Kombëtare Tregtare</t>
  </si>
  <si>
    <t>J62001011Q</t>
  </si>
  <si>
    <t>ÇALIK HOLDING ANONIM SIRKETI - 100%</t>
  </si>
  <si>
    <t>Kastrati</t>
  </si>
  <si>
    <t>J61813529P</t>
  </si>
  <si>
    <t>Shefqet Kastrati - 65%
Selam Kastrati - 5%
Bilbil Kastrati - 5%
Haredin Kastrati - 5%
Shefit Kastrati - 20%</t>
  </si>
  <si>
    <t>Gen - I Tirana</t>
  </si>
  <si>
    <t>K81413005A</t>
  </si>
  <si>
    <t>GEN - I d.o.o - 100%</t>
  </si>
  <si>
    <t>Europetrol Durres Albania</t>
  </si>
  <si>
    <t>K24010212N</t>
  </si>
  <si>
    <t>Frident Kuqi - 100%</t>
  </si>
  <si>
    <t>Albchrome</t>
  </si>
  <si>
    <t>K11613001M</t>
  </si>
  <si>
    <t>ALBCHROME HOLDING - 100%</t>
  </si>
  <si>
    <t>Inter Distribution Service</t>
  </si>
  <si>
    <t>K71612801P</t>
  </si>
  <si>
    <t>Plarent Kristo - 33.33%
Roland Joti - 33.33%
Investment Joti - Infosoft Group (ish "INVESTMENT JOTI") - 33.33%</t>
  </si>
  <si>
    <t>Devoll Hydropower</t>
  </si>
  <si>
    <t>K82418002C</t>
  </si>
  <si>
    <t>Statkraft Markets B.V - 100%</t>
  </si>
  <si>
    <t>Agna</t>
  </si>
  <si>
    <t>J62903631L</t>
  </si>
  <si>
    <t>Aleksander Naçi - 5%
Kosta Sotiri - 32.5%
Vasil Naçi - 32.5%
Kristo Naçi - 30%</t>
  </si>
  <si>
    <t>Av International Group</t>
  </si>
  <si>
    <t>K92223503O</t>
  </si>
  <si>
    <t>Piro Bare - 100%</t>
  </si>
  <si>
    <t>Vodafone Albania</t>
  </si>
  <si>
    <t>K11715005L</t>
  </si>
  <si>
    <t>Vodafone Europe B.V. - 100%</t>
  </si>
  <si>
    <t>Eroil</t>
  </si>
  <si>
    <t>L32230076S</t>
  </si>
  <si>
    <t>Drini Kosova - 100%</t>
  </si>
  <si>
    <t>Noa Energy Trade</t>
  </si>
  <si>
    <t>L42203031A</t>
  </si>
  <si>
    <t>NOA HOLDING - 100%</t>
  </si>
  <si>
    <t>Banka Credins</t>
  </si>
  <si>
    <t>K31608801O</t>
  </si>
  <si>
    <t>Philip Morris Albania shpk</t>
  </si>
  <si>
    <t>K71405001S</t>
  </si>
  <si>
    <t>Philip Morris Switzerland Sàrl - 100%</t>
  </si>
  <si>
    <t>B o l v - O i l Sha</t>
  </si>
  <si>
    <t>K32528408H</t>
  </si>
  <si>
    <t>Behar Çukaj - 100%</t>
  </si>
  <si>
    <t>Raiffeisen Bank</t>
  </si>
  <si>
    <t>J61911005B</t>
  </si>
  <si>
    <t>Raiffeisen SEE Region Holding GmbH - 100%</t>
  </si>
  <si>
    <t>"Alfa" sha</t>
  </si>
  <si>
    <t>J62903630D</t>
  </si>
  <si>
    <t>Aleksander Naçi - 5%
Vasil Naçi - 32.5%
Kosta Sotiri - 32.5%
Kristo Naçi - 30%</t>
  </si>
  <si>
    <t>Antea Cement</t>
  </si>
  <si>
    <t>K61914005R</t>
  </si>
  <si>
    <t>ALVACIM LIMITED - 100%</t>
  </si>
  <si>
    <t>Albametal</t>
  </si>
  <si>
    <t>L43402201R</t>
  </si>
  <si>
    <t>NOVOMETAL DOO VETERNIK - 100%</t>
  </si>
  <si>
    <t>"Shijaku"</t>
  </si>
  <si>
    <t>J64102272V</t>
  </si>
  <si>
    <t>Petrit Shijaku - 33.34%
Bilal Shijaku - 33.33%
Shpëtim Shijaku - 33.33%</t>
  </si>
  <si>
    <t>Besniku</t>
  </si>
  <si>
    <t>J88511201I</t>
  </si>
  <si>
    <t>Dervish Domi - 100%</t>
  </si>
  <si>
    <t>Operatori i Sistemit Transmetimit (OST)</t>
  </si>
  <si>
    <t>K42101801N</t>
  </si>
  <si>
    <t>Ministria e Ekonomisë, Tregtisë dhe Energjitikës</t>
  </si>
  <si>
    <t>Tirana International Development</t>
  </si>
  <si>
    <t>J82427007R</t>
  </si>
  <si>
    <t>Behar Male - 100%</t>
  </si>
  <si>
    <t>Ayen As Energji</t>
  </si>
  <si>
    <t>L11731504A</t>
  </si>
  <si>
    <t>AYEN ENERJI ANONIM SIRKETI - 90%
AS ENERGY - 9%
Fahrettin Amir Arman - 1%</t>
  </si>
  <si>
    <t>Eduart 2010</t>
  </si>
  <si>
    <t>L41524002H</t>
  </si>
  <si>
    <t>Robert Luku - 100%</t>
  </si>
  <si>
    <t>One Albania</t>
  </si>
  <si>
    <t>J61814094W</t>
  </si>
  <si>
    <t>Albania Telecom Invest AD - 94.12%
Ministria e Financave dhe Ekonomise - 2.55%
4iG Albania Kft - 2.15%
AKSIONARE TE TJERE (persona fizike) - 0.74%
POSTA SHQIPTARE SH.A (Ish-Alba Post Sh.a) - 0.46%</t>
  </si>
  <si>
    <t>Tobacco Holding Group</t>
  </si>
  <si>
    <t>K11724001B</t>
  </si>
  <si>
    <t>Lirim Fezollari - 99.32%
Kosta Jankovski - 0.35%
Zoran Jankovski - 0.33%</t>
  </si>
  <si>
    <t>Spar Albania</t>
  </si>
  <si>
    <t>L51603008A</t>
  </si>
  <si>
    <t>Balfin - Balkan Finance Investment Group</t>
  </si>
  <si>
    <t>"Gener 2"</t>
  </si>
  <si>
    <t>K58615301M</t>
  </si>
  <si>
    <t>Bashkim Ulaj - 34%
Astrit Ulaj - 33%
Ahmet Ulaj - 33%</t>
  </si>
  <si>
    <t>Tenet</t>
  </si>
  <si>
    <t>L71516507R</t>
  </si>
  <si>
    <t>KASTRATI GROUP (Ish KASTRATI SHA) - 50%
VITRIOL - 50%</t>
  </si>
  <si>
    <t>Skenderi G</t>
  </si>
  <si>
    <t>K04004205V</t>
  </si>
  <si>
    <t>Marketing &amp; Distribution</t>
  </si>
  <si>
    <t>J72124001N</t>
  </si>
  <si>
    <t>Vilma Nushi - 100%</t>
  </si>
  <si>
    <t>Neptun</t>
  </si>
  <si>
    <t>K12222001B</t>
  </si>
  <si>
    <t>Juljan Mane - 10%
Balfin - Balkan Finance Investment Group - 90%</t>
  </si>
  <si>
    <t>Tirana International Airport (TIA)</t>
  </si>
  <si>
    <t>K51612012D</t>
  </si>
  <si>
    <t>KASTRATI AVIATION HOLDING - 100%</t>
  </si>
  <si>
    <t>Agro Blend Group</t>
  </si>
  <si>
    <t>J61918010D</t>
  </si>
  <si>
    <t>Fiqiri Ismaili - 70%
Hava Ismaili - 30%</t>
  </si>
  <si>
    <t>Gjoka Konstruksion</t>
  </si>
  <si>
    <t>J91815014U</t>
  </si>
  <si>
    <t>Rrok Gjoka - 100%</t>
  </si>
  <si>
    <t>Salillari</t>
  </si>
  <si>
    <t>J62903125G</t>
  </si>
  <si>
    <t>Pëllumb Salillari - 100%</t>
  </si>
  <si>
    <t>Ayen Energy Trading</t>
  </si>
  <si>
    <t>L32130008F</t>
  </si>
  <si>
    <t>AYEN ELEKTRIK TICARET ANONIM SIRKETI - 100%</t>
  </si>
  <si>
    <t>Gega Center GKG</t>
  </si>
  <si>
    <t>K66801001T</t>
  </si>
  <si>
    <t>Donike Gega - 100%</t>
  </si>
  <si>
    <t>O L S I</t>
  </si>
  <si>
    <t>J63423463I</t>
  </si>
  <si>
    <t>E. H. W.</t>
  </si>
  <si>
    <t>J61804031V</t>
  </si>
  <si>
    <t>Luan Leka - 67%
Melika Leka - 33%</t>
  </si>
  <si>
    <t>Everest</t>
  </si>
  <si>
    <t>J78311921L</t>
  </si>
  <si>
    <t>Sokol Çupi - 25%
Ilir Çupi - 25%
Hyqmet Valteri - 12.5%
Esat Valteri - 12.5%
Albert Valteri - 12.5%
Kujtim Valteri - 12.5%</t>
  </si>
  <si>
    <t>Banka OTP Albania</t>
  </si>
  <si>
    <t>K41424801U</t>
  </si>
  <si>
    <t>OTP Bank Nyrt - 100%</t>
  </si>
  <si>
    <t>Albania Marketing Service</t>
  </si>
  <si>
    <t>K91425027V</t>
  </si>
  <si>
    <t>TELEPERFORMANCE SE - 100%</t>
  </si>
  <si>
    <t>Albpetrol Sha</t>
  </si>
  <si>
    <t>J82916500U</t>
  </si>
  <si>
    <t>Ministria e Infrastrukturës dhe Energjisë - 100%</t>
  </si>
  <si>
    <t>CFO Pharma</t>
  </si>
  <si>
    <t>K22305002U</t>
  </si>
  <si>
    <t>Nadir Çausholli - 100%</t>
  </si>
  <si>
    <t>Intesa Sanpaolo Bank Albania</t>
  </si>
  <si>
    <t>J81817006P</t>
  </si>
  <si>
    <t>INTESA SANPAOLO - 100%</t>
  </si>
  <si>
    <t>Ikona</t>
  </si>
  <si>
    <t>K27222201B</t>
  </si>
  <si>
    <t>Lefter Sota - 100%</t>
  </si>
  <si>
    <t>Albtelecom</t>
  </si>
  <si>
    <t>J61824053N</t>
  </si>
  <si>
    <t>4iG Albánia Korlátolt Felelössegü Társaság - 80.27%
AKSIONARE TE TJERE (persona fizike) - 3.48%
POSTA SHQIPTARE SH.A (Ish-Alba Post Sh.a) - 2.47%
Ministria e Financave dhe Ekonomisë - 13.78%</t>
  </si>
  <si>
    <t>Larti - Shpk</t>
  </si>
  <si>
    <t>J94316024A</t>
  </si>
  <si>
    <t>Luan Larti - 50%
Astrit Isa - 50%</t>
  </si>
  <si>
    <t>Rafaelo 2002</t>
  </si>
  <si>
    <t>K22113003Q</t>
  </si>
  <si>
    <t>Mark Gjinaj - 85%
Eduart Gjinaj - 15%</t>
  </si>
  <si>
    <t>Alb - Star</t>
  </si>
  <si>
    <t>J62903512W</t>
  </si>
  <si>
    <t>FINMAN - 100%</t>
  </si>
  <si>
    <t>Albanian Distribution &amp; Development</t>
  </si>
  <si>
    <t>K21308001C</t>
  </si>
  <si>
    <t>Agim Zeqo - 100%</t>
  </si>
  <si>
    <t>Ex Fis</t>
  </si>
  <si>
    <t>L21530003U</t>
  </si>
  <si>
    <t>Ex Fis shpk (shoqeria meme e huaj) - 100%</t>
  </si>
  <si>
    <t>Zico</t>
  </si>
  <si>
    <t>K61812006M</t>
  </si>
  <si>
    <t>Trifon Murataj - 100%</t>
  </si>
  <si>
    <t>Green Coast</t>
  </si>
  <si>
    <t>L41329038D</t>
  </si>
  <si>
    <t>Aleat</t>
  </si>
  <si>
    <t>K82018015V</t>
  </si>
  <si>
    <t>Idemia Identity &amp; Security France - 75%
Fondi Shqiptaro Amerikan i Ndërmarjeve. - 25%</t>
  </si>
  <si>
    <t>American Hospital</t>
  </si>
  <si>
    <t>K61821002C</t>
  </si>
  <si>
    <t>BALKAN ALLIANCE HEALTHCARE B.V. - 100%</t>
  </si>
  <si>
    <t>Arlis - Ndertim</t>
  </si>
  <si>
    <t>K82116012N</t>
  </si>
  <si>
    <t>ARMAAR GROUP (Ish MIG - MAIN INVESTMENT GROUP) - 100%</t>
  </si>
  <si>
    <t>ITX Albania</t>
  </si>
  <si>
    <t>L32326015U</t>
  </si>
  <si>
    <t>Zara Holding B.V. - 100%</t>
  </si>
  <si>
    <t>Elka-Sa</t>
  </si>
  <si>
    <t>K03124608J</t>
  </si>
  <si>
    <t>Lefter Kallo - 100%</t>
  </si>
  <si>
    <t>Rossmann-Lala</t>
  </si>
  <si>
    <t>K81921001A</t>
  </si>
  <si>
    <t>Dirk Rossmann GmbH - 75%
ALF HOLDING - 25%</t>
  </si>
  <si>
    <t>Yura Corporation Albania</t>
  </si>
  <si>
    <t>L81717032D</t>
  </si>
  <si>
    <t>Yura Corporation - 100%</t>
  </si>
  <si>
    <t>Sigal Uniqa Group Austria</t>
  </si>
  <si>
    <t>J91809007H</t>
  </si>
  <si>
    <t>UNIQA Osterrich Versicherungen - 86.93%
Edvin Hoxhaj - 3.07%
Avni Ponari - 10%</t>
  </si>
  <si>
    <t>British American Tobacco-Albania</t>
  </si>
  <si>
    <t>K12218001E</t>
  </si>
  <si>
    <t>British American Tobacco International (Holdings) B.V. - 100%</t>
  </si>
  <si>
    <t>Shoqëri e Thjeshtë INTEKAR - ASL</t>
  </si>
  <si>
    <t>M17323202S</t>
  </si>
  <si>
    <t>ASL INSAAT TAAHHUT VE SINAYI TICARET LIMITED SIRKETI - 70%
INTEKAR YAPI TURIZM ELEKTRIK INSAAT SANAYI VE TICARET LIMITED SIRKETI - 30%</t>
  </si>
  <si>
    <t>Coca-Cola Bottling Shqipëria</t>
  </si>
  <si>
    <t>J61901061H</t>
  </si>
  <si>
    <t>Societa Imbottigliamento Bevande Gassate S.I.BE.G - 74.69%
TCCEC - 22.65%
INVEST PF - 2.66%</t>
  </si>
  <si>
    <t>Brunes.</t>
  </si>
  <si>
    <t>K37125203H</t>
  </si>
  <si>
    <t>Geront Çela - 80%
Bledar Çela - 20%</t>
  </si>
  <si>
    <t>LC Waikiki Retail AL Sh.p.k</t>
  </si>
  <si>
    <t>L01508008R</t>
  </si>
  <si>
    <t>LC WAIKIKI MAGAZACILIK HIZMETLERI TICARET ANONIM SIRKETI - 100%</t>
  </si>
  <si>
    <t>Air Albania</t>
  </si>
  <si>
    <t>L82113028I</t>
  </si>
  <si>
    <t>TÜRK HAVA YOLLARI ANONİM ORTAKLIĞI - 49%
" MDN INVESTIMENT " - 41%
ALBCONTROL (Ish AGJENSIA NACIONALE TRAFIKUT AJROR-ANTA) - 10%</t>
  </si>
  <si>
    <t>Mane TCI</t>
  </si>
  <si>
    <t>K22203004A</t>
  </si>
  <si>
    <t>Ferra &amp; Co</t>
  </si>
  <si>
    <t>J61805508W</t>
  </si>
  <si>
    <t>Isuf Ferra - 100%</t>
  </si>
  <si>
    <t>Banka e Tiranes</t>
  </si>
  <si>
    <t>J61924008V</t>
  </si>
  <si>
    <t>Banka Amerikane e Investimeve</t>
  </si>
  <si>
    <t>J91725007P</t>
  </si>
  <si>
    <t>Tranzit - 100%</t>
  </si>
  <si>
    <t>Rejsi Farma</t>
  </si>
  <si>
    <t>J91419001U</t>
  </si>
  <si>
    <t>Nexhat Sheqi - 50%
Merita Sheqi - 50%</t>
  </si>
  <si>
    <t>Everest Oil</t>
  </si>
  <si>
    <t>L21829002Q</t>
  </si>
  <si>
    <t>Oltion Spiro - 9.57%
PETRA S.R.L. - 70.43%
Gjergj Bojaxhi - 10%
Jola Bojaxhi - 10%</t>
  </si>
  <si>
    <t>AlbaWings</t>
  </si>
  <si>
    <t>L51418010M</t>
  </si>
  <si>
    <t>Nertila Kole - 80%
Dritan Shakohoxha - 10%
Dhimiter Tola - 10%</t>
  </si>
  <si>
    <t>Delta Pharma - AL</t>
  </si>
  <si>
    <t>K62202046U</t>
  </si>
  <si>
    <t>DELTA HOLDING - 100%</t>
  </si>
  <si>
    <t>RDA Petrol</t>
  </si>
  <si>
    <t>L36629201C</t>
  </si>
  <si>
    <t>Kujtim Kale - 50%
Evis Latifaj - 50%</t>
  </si>
  <si>
    <t>Ujësjellës Kanalizime Tiranë</t>
  </si>
  <si>
    <t>L72320033P</t>
  </si>
  <si>
    <t>Bashkia Tiranë - 100%</t>
  </si>
  <si>
    <t>Zodiac</t>
  </si>
  <si>
    <t>J62014008P</t>
  </si>
  <si>
    <t>Reshat Mansaku - 100%</t>
  </si>
  <si>
    <t>Agi Kons</t>
  </si>
  <si>
    <t>K21622001M</t>
  </si>
  <si>
    <t>Gentjan Sula - 100%</t>
  </si>
  <si>
    <t>Union Bank</t>
  </si>
  <si>
    <t>K51807801R</t>
  </si>
  <si>
    <t>UNION FINANCIAR TIRANE - 96.46%
Edmond Leka - 1.77%
Niko Leka - 1.77%</t>
  </si>
  <si>
    <t>Conad Albania</t>
  </si>
  <si>
    <t>L21423017V</t>
  </si>
  <si>
    <t>E. H. W. - 55%
Luan Leka - 34%
Conad Adriatico Societa Cooperativa - 11%</t>
  </si>
  <si>
    <t>4 A-M</t>
  </si>
  <si>
    <t>K92005016L</t>
  </si>
  <si>
    <t>Ardit Metaliaj - 100%</t>
  </si>
  <si>
    <t>G.P.G Company</t>
  </si>
  <si>
    <t>J64324443V</t>
  </si>
  <si>
    <t>Paqsor Buzi - 50%
Gëzim Dani - 50%</t>
  </si>
  <si>
    <t>Albaelettrica</t>
  </si>
  <si>
    <t>J61826012K</t>
  </si>
  <si>
    <t>Neritan Dojaka - 50.05%
Bledar Çeribashi - 49.95%</t>
  </si>
  <si>
    <t>AL.Global Oil</t>
  </si>
  <si>
    <t>L62214509P</t>
  </si>
  <si>
    <t>EUROPETROL GROUP - 50%
Ridgers Mema - 50%</t>
  </si>
  <si>
    <t>Fushe-Kruje Cement Factory</t>
  </si>
  <si>
    <t>K71827801E</t>
  </si>
  <si>
    <t>Seament Holding - 100%</t>
  </si>
  <si>
    <t>Gjikuria</t>
  </si>
  <si>
    <t>J62903456H</t>
  </si>
  <si>
    <t>Florenc Gjikuria - 64%
Milo Gjikuria - 36%</t>
  </si>
  <si>
    <t>Total</t>
  </si>
  <si>
    <t>TOTAL</t>
  </si>
  <si>
    <t>Çalik Holding Anonim Sirketi - 100%</t>
  </si>
  <si>
    <t>Albchrome Holding - 100%</t>
  </si>
  <si>
    <t>Alvacim Limited - 100%</t>
  </si>
  <si>
    <t>Novometal Doo Veternik - 100%</t>
  </si>
  <si>
    <t>Ayen Elektrik Ticaret Anonim Sirketi - 100%</t>
  </si>
  <si>
    <t>Teleperformance SE - 100%</t>
  </si>
  <si>
    <t>Intesa Sanpaolo - 100%</t>
  </si>
  <si>
    <t>Balkan Alliance Healthcare B.V. - 100%</t>
  </si>
  <si>
    <t>Asl Insaat Taahhut Ve Sinayi Ticaret Limited Sirketi - 70%
Intekar Yapi Turizm Elektrik Insaat Sanayi Ve Ticaret Limited Sirketi - 30%</t>
  </si>
  <si>
    <t>Lc Waikiki Magazacilik Hizmetleri Ticaret Anonim Sirketi - 100%</t>
  </si>
  <si>
    <t xml:space="preserve">Renis Tershana - 18.12%
B.F.S.E Holding B.V - 15.10%
Aleksandër Pilo - 7.67%
Armaar Group - 5.69%
Kristina Pilo - 4.93%
Monika Milo - 4.27%
A.F.C. - 3.47%
Të Tjerë - </t>
  </si>
  <si>
    <t>LC Waikiki Retail AL</t>
  </si>
  <si>
    <t>Table 1: Ranking of 100 Biggest Companies by Revenues 2022 (in ALL)</t>
  </si>
  <si>
    <t>Comments and Analysis: Open Data Albania</t>
  </si>
  <si>
    <t>Source: NBC; Open Corporates Albania, Monitor</t>
  </si>
  <si>
    <t>Name of the company</t>
  </si>
  <si>
    <t>NIPT (Tax Number)</t>
  </si>
  <si>
    <t>Legal status</t>
  </si>
  <si>
    <t>Partners</t>
  </si>
  <si>
    <t>Origin of Owners</t>
  </si>
  <si>
    <t>Type of property</t>
  </si>
  <si>
    <t>Origin of Capital</t>
  </si>
  <si>
    <t>No.</t>
  </si>
  <si>
    <t>Limited Liability Companies</t>
  </si>
  <si>
    <t>Joint-stock Company</t>
  </si>
  <si>
    <t>Branch of a Foreign Company</t>
  </si>
  <si>
    <t>Annual Revenues for 2022
(in ALL)</t>
  </si>
  <si>
    <t>State Treasury Transactions 2022 (in ALL)</t>
  </si>
  <si>
    <t>Albania</t>
  </si>
  <si>
    <t>Turkey</t>
  </si>
  <si>
    <t>Cayman Islands</t>
  </si>
  <si>
    <t>Slovenia</t>
  </si>
  <si>
    <t>Netherlands</t>
  </si>
  <si>
    <t>Albania, Netherlands</t>
  </si>
  <si>
    <t>Switzerland</t>
  </si>
  <si>
    <t>Austria</t>
  </si>
  <si>
    <t>Cyprus</t>
  </si>
  <si>
    <t>Serbia</t>
  </si>
  <si>
    <t>Albania, Turkey</t>
  </si>
  <si>
    <t>Albania, Bulgaria, Hungary</t>
  </si>
  <si>
    <t>Albania, Macedonia</t>
  </si>
  <si>
    <t>Hungary</t>
  </si>
  <si>
    <t>France</t>
  </si>
  <si>
    <t>Italy</t>
  </si>
  <si>
    <t>Albania, Hungary</t>
  </si>
  <si>
    <t>Kosovo</t>
  </si>
  <si>
    <t>USA, France</t>
  </si>
  <si>
    <t>Albania, Germany</t>
  </si>
  <si>
    <t>Korea</t>
  </si>
  <si>
    <t>Albania, Austria</t>
  </si>
  <si>
    <t>Albania, Italy, USA</t>
  </si>
  <si>
    <t>Albania, Cayman Islands, USA</t>
  </si>
  <si>
    <t>Albania, Italy</t>
  </si>
  <si>
    <t>Lebanon</t>
  </si>
  <si>
    <t>Public</t>
  </si>
  <si>
    <t>Private/Public</t>
  </si>
  <si>
    <t>Local</t>
  </si>
  <si>
    <t>Foreign</t>
  </si>
  <si>
    <t>Mix (Foreign&amp;Local)</t>
  </si>
  <si>
    <t>Joint Ventures</t>
  </si>
  <si>
    <t>JSCo Concessionaire/PPP</t>
  </si>
  <si>
    <t>LLC Concessionaire/PPP</t>
  </si>
  <si>
    <t>Big Companies by Revenues for the year 2022</t>
  </si>
  <si>
    <t>Revenues for 100 Big Companies</t>
  </si>
  <si>
    <t>Table 2: Annual Turnover for 100 Big Companies</t>
  </si>
  <si>
    <t>100 Big Companies for 2022</t>
  </si>
  <si>
    <t>Revenues for 2022 (in ALL)</t>
  </si>
  <si>
    <t>Percentage vs Total</t>
  </si>
  <si>
    <t>Foreign ownership</t>
  </si>
  <si>
    <t>Local ownership</t>
  </si>
  <si>
    <t xml:space="preserve">Mixed ownership (local &amp; foreign) </t>
  </si>
  <si>
    <t>Source: NBC; Open Corporates Albania</t>
  </si>
  <si>
    <t>Chart 1: Annual Turnover for 100 Big Companies</t>
  </si>
  <si>
    <t>Countries of Origin for Foreign-Owned Companies</t>
  </si>
  <si>
    <t>Table 3: Capital Origin by Countries and Declarations in the Registry of Beneficial Owners, Total Foreign-Owned Companies</t>
  </si>
  <si>
    <t>**Note: In the above list, Albchrome is included, as the beneficial owners are foreign nationals.</t>
  </si>
  <si>
    <t>South Korea</t>
  </si>
  <si>
    <t>Declaration/Identification in the Register of Beneficial Owners (RBO)</t>
  </si>
  <si>
    <t>Declared Decision-Making Directors</t>
  </si>
  <si>
    <t>Declared Owners (Turkey)</t>
  </si>
  <si>
    <t>Declared Owners (Spain)</t>
  </si>
  <si>
    <t>Declared Owners (South Korea)</t>
  </si>
  <si>
    <t>Declared Owners (Lebanon)</t>
  </si>
  <si>
    <t>Declared Owners (Kosovo)</t>
  </si>
  <si>
    <t>Foreign-Owned Companies by annual turnover</t>
  </si>
  <si>
    <t>Table 4: Foreign-Owned Companies, ranking by 2022 annual turnover</t>
  </si>
  <si>
    <t>Share by Total Turnover of 100 Big Companies</t>
  </si>
  <si>
    <t>Chart 2: Foreign-Owned Companies, ranking by 2022 annual turnover</t>
  </si>
  <si>
    <t>Chart 3: Foreign-Owned Companies, Share vs Total Turnover of Foreign-Owned Companies</t>
  </si>
  <si>
    <t>Chart 4: Foreign-Owned Companies, Share vs Total Turnover of 100 Big Companies</t>
  </si>
  <si>
    <t>Table 5: Foreign-Owned Companies, Share vs GDP and Value of State Treasury Transactions 2022</t>
  </si>
  <si>
    <t>Chart 5: Foreign-Owned Companies, Share vs GDP and Value of State Treasury Transactions 2022</t>
  </si>
  <si>
    <t>Share vs Value of Treasury Transactions 2022</t>
  </si>
  <si>
    <t>Share vs GDP</t>
  </si>
  <si>
    <t>Table 6: Foreign-Owned Companies, Treasury Transaction 2022 and share vs Total Annual Turnover</t>
  </si>
  <si>
    <t>Treasury Transactions 2022 (in ALL)</t>
  </si>
  <si>
    <t>Treasury Transactions/Annual Turnover</t>
  </si>
  <si>
    <t>Total Foreign-Owned Companies</t>
  </si>
  <si>
    <t>Total 100 Big Companies</t>
  </si>
  <si>
    <t>Chart 6: Foreign-Owned Companies, Treasury Transaction 2022 and share vs Total Annual Turnover</t>
  </si>
  <si>
    <t>Revenues by countries of origin for Foreign-Owned Companies</t>
  </si>
  <si>
    <t>Table 7: Annual Turnover 2022, Foreign-Owned Companies by Origin</t>
  </si>
  <si>
    <t>Chart 7: Annual Turnover 2022, Foreign-Owned Companies by Origin</t>
  </si>
  <si>
    <t>Origin</t>
  </si>
  <si>
    <t>N. of Companies</t>
  </si>
  <si>
    <t>Revenues 2022 (in ALL)</t>
  </si>
  <si>
    <t>Share vs total for 100 Big Companies</t>
  </si>
  <si>
    <t>Share vs total Foreign-Owned Companies</t>
  </si>
  <si>
    <t>Table 8: Countries of Origin, Mixed-Ownership Companies</t>
  </si>
  <si>
    <t>Countries of Origin for Mixed-Ownership Companies</t>
  </si>
  <si>
    <t>***Note: State Treasury Transactions 2022 represent the total value of payments executed by all Budgetary Institutions from the State Treasury for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</si>
</sst>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3" fontId="0" fillId="0" borderId="0" xfId="0" applyNumberFormat="1"/>
    <xf numFmtId="9" fontId="2" fillId="0" borderId="1" xfId="2" applyFont="1" applyBorder="1"/>
    <xf numFmtId="0" fontId="0" fillId="0" borderId="3" xfId="0" applyBorder="1"/>
    <xf numFmtId="0" fontId="0" fillId="0" borderId="6" xfId="0" applyBorder="1"/>
    <xf numFmtId="0" fontId="0" fillId="0" borderId="0" xfId="0" applyAlignment="1">
      <alignment wrapText="1"/>
    </xf>
    <xf numFmtId="43" fontId="0" fillId="0" borderId="5" xfId="1" applyFont="1" applyBorder="1"/>
    <xf numFmtId="10" fontId="0" fillId="0" borderId="3" xfId="2" applyNumberFormat="1" applyFont="1" applyBorder="1"/>
    <xf numFmtId="43" fontId="0" fillId="0" borderId="4" xfId="1" applyFont="1" applyBorder="1"/>
    <xf numFmtId="10" fontId="0" fillId="0" borderId="6" xfId="2" applyNumberFormat="1" applyFont="1" applyBorder="1"/>
    <xf numFmtId="43" fontId="2" fillId="0" borderId="7" xfId="1" applyFont="1" applyBorder="1"/>
    <xf numFmtId="43" fontId="0" fillId="0" borderId="2" xfId="1" applyFont="1" applyBorder="1"/>
    <xf numFmtId="10" fontId="0" fillId="0" borderId="11" xfId="2" applyNumberFormat="1" applyFont="1" applyBorder="1"/>
    <xf numFmtId="43" fontId="0" fillId="0" borderId="0" xfId="1" applyFont="1" applyBorder="1"/>
    <xf numFmtId="10" fontId="0" fillId="0" borderId="12" xfId="2" applyNumberFormat="1" applyFont="1" applyBorder="1"/>
    <xf numFmtId="0" fontId="0" fillId="0" borderId="9" xfId="0" applyBorder="1"/>
    <xf numFmtId="43" fontId="0" fillId="0" borderId="10" xfId="1" applyFont="1" applyBorder="1"/>
    <xf numFmtId="10" fontId="0" fillId="0" borderId="9" xfId="2" applyNumberFormat="1" applyFont="1" applyBorder="1"/>
    <xf numFmtId="10" fontId="0" fillId="0" borderId="13" xfId="2" applyNumberFormat="1" applyFont="1" applyBorder="1"/>
    <xf numFmtId="0" fontId="2" fillId="0" borderId="1" xfId="0" applyFont="1" applyBorder="1"/>
    <xf numFmtId="43" fontId="2" fillId="0" borderId="14" xfId="0" applyNumberFormat="1" applyFont="1" applyBorder="1"/>
    <xf numFmtId="10" fontId="2" fillId="0" borderId="1" xfId="2" applyNumberFormat="1" applyFont="1" applyBorder="1"/>
    <xf numFmtId="10" fontId="2" fillId="0" borderId="15" xfId="2" applyNumberFormat="1" applyFont="1" applyBorder="1"/>
    <xf numFmtId="0" fontId="2" fillId="0" borderId="9" xfId="0" applyFont="1" applyBorder="1"/>
    <xf numFmtId="43" fontId="2" fillId="0" borderId="10" xfId="1" applyFont="1" applyBorder="1"/>
    <xf numFmtId="10" fontId="2" fillId="0" borderId="13" xfId="2" applyNumberFormat="1" applyFont="1" applyBorder="1"/>
    <xf numFmtId="10" fontId="0" fillId="0" borderId="0" xfId="0" applyNumberFormat="1"/>
    <xf numFmtId="43" fontId="0" fillId="0" borderId="0" xfId="1" applyFont="1"/>
    <xf numFmtId="0" fontId="4" fillId="0" borderId="6" xfId="0" applyFont="1" applyBorder="1"/>
    <xf numFmtId="10" fontId="0" fillId="0" borderId="0" xfId="2" applyNumberFormat="1" applyFont="1" applyFill="1"/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164" fontId="1" fillId="0" borderId="0" xfId="1" applyNumberFormat="1" applyFont="1" applyFill="1" applyBorder="1"/>
    <xf numFmtId="164" fontId="0" fillId="0" borderId="0" xfId="1" applyNumberFormat="1" applyFont="1" applyFill="1" applyBorder="1"/>
    <xf numFmtId="164" fontId="4" fillId="0" borderId="0" xfId="1" applyNumberFormat="1" applyFont="1" applyFill="1" applyBorder="1"/>
    <xf numFmtId="0" fontId="2" fillId="0" borderId="10" xfId="0" applyFont="1" applyBorder="1"/>
    <xf numFmtId="43" fontId="2" fillId="0" borderId="10" xfId="1" applyFont="1" applyFill="1" applyBorder="1"/>
    <xf numFmtId="0" fontId="0" fillId="0" borderId="2" xfId="0" applyBorder="1"/>
    <xf numFmtId="164" fontId="1" fillId="0" borderId="2" xfId="1" applyNumberFormat="1" applyFont="1" applyFill="1" applyBorder="1"/>
    <xf numFmtId="0" fontId="0" fillId="0" borderId="10" xfId="0" applyBorder="1"/>
    <xf numFmtId="164" fontId="1" fillId="0" borderId="10" xfId="1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3" fillId="3" borderId="6" xfId="0" applyFont="1" applyFill="1" applyBorder="1"/>
    <xf numFmtId="0" fontId="2" fillId="3" borderId="0" xfId="0" applyFont="1" applyFill="1"/>
    <xf numFmtId="0" fontId="2" fillId="3" borderId="6" xfId="0" applyFont="1" applyFill="1" applyBorder="1"/>
    <xf numFmtId="0" fontId="3" fillId="3" borderId="0" xfId="0" applyFont="1" applyFill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7" xfId="0" applyFont="1" applyFill="1" applyBorder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Fill="1" applyBorder="1" applyAlignment="1"/>
    <xf numFmtId="164" fontId="0" fillId="0" borderId="10" xfId="1" applyNumberFormat="1" applyFont="1" applyFill="1" applyBorder="1" applyAlignment="1"/>
    <xf numFmtId="0" fontId="0" fillId="0" borderId="15" xfId="0" applyBorder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horizontal="right" vertical="center"/>
    </xf>
    <xf numFmtId="1" fontId="2" fillId="3" borderId="9" xfId="0" applyNumberFormat="1" applyFont="1" applyFill="1" applyBorder="1" applyAlignment="1">
      <alignment horizontal="right" vertical="center"/>
    </xf>
    <xf numFmtId="1" fontId="2" fillId="3" borderId="7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12" xfId="1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12" xfId="1" applyNumberFormat="1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164" fontId="0" fillId="0" borderId="9" xfId="1" applyNumberFormat="1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64" fontId="2" fillId="0" borderId="14" xfId="1" applyNumberFormat="1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11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3" xfId="1" applyNumberFormat="1" applyFont="1" applyFill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indent="1"/>
    </xf>
    <xf numFmtId="164" fontId="0" fillId="0" borderId="2" xfId="1" applyNumberFormat="1" applyFont="1" applyFill="1" applyBorder="1" applyAlignment="1"/>
    <xf numFmtId="164" fontId="4" fillId="0" borderId="0" xfId="1" applyNumberFormat="1" applyFont="1" applyFill="1" applyBorder="1" applyAlignment="1"/>
    <xf numFmtId="164" fontId="0" fillId="0" borderId="10" xfId="0" applyNumberFormat="1" applyBorder="1"/>
    <xf numFmtId="0" fontId="0" fillId="4" borderId="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3" borderId="8" xfId="0" applyFill="1" applyBorder="1"/>
    <xf numFmtId="164" fontId="3" fillId="0" borderId="14" xfId="0" applyNumberFormat="1" applyFont="1" applyBorder="1"/>
    <xf numFmtId="43" fontId="3" fillId="0" borderId="10" xfId="1" applyFont="1" applyFill="1" applyBorder="1" applyAlignment="1"/>
    <xf numFmtId="164" fontId="0" fillId="0" borderId="0" xfId="0" applyNumberFormat="1"/>
    <xf numFmtId="164" fontId="0" fillId="0" borderId="0" xfId="1" applyNumberFormat="1" applyFont="1" applyFill="1" applyBorder="1" applyAlignment="1">
      <alignment vertical="center"/>
    </xf>
    <xf numFmtId="10" fontId="0" fillId="0" borderId="6" xfId="2" applyNumberFormat="1" applyFont="1" applyFill="1" applyBorder="1" applyAlignment="1">
      <alignment vertical="center"/>
    </xf>
    <xf numFmtId="43" fontId="0" fillId="0" borderId="1" xfId="0" applyNumberFormat="1" applyBorder="1" applyAlignment="1">
      <alignment vertical="center"/>
    </xf>
    <xf numFmtId="164" fontId="1" fillId="0" borderId="6" xfId="1" applyNumberFormat="1" applyFont="1" applyFill="1" applyBorder="1"/>
    <xf numFmtId="164" fontId="0" fillId="0" borderId="6" xfId="1" applyNumberFormat="1" applyFont="1" applyFill="1" applyBorder="1"/>
    <xf numFmtId="164" fontId="4" fillId="0" borderId="6" xfId="1" applyNumberFormat="1" applyFont="1" applyFill="1" applyBorder="1"/>
    <xf numFmtId="10" fontId="0" fillId="0" borderId="6" xfId="2" applyNumberFormat="1" applyFont="1" applyFill="1" applyBorder="1"/>
    <xf numFmtId="10" fontId="0" fillId="0" borderId="9" xfId="2" applyNumberFormat="1" applyFont="1" applyFill="1" applyBorder="1"/>
    <xf numFmtId="10" fontId="0" fillId="0" borderId="1" xfId="2" applyNumberFormat="1" applyFont="1" applyFill="1" applyBorder="1"/>
    <xf numFmtId="10" fontId="0" fillId="0" borderId="6" xfId="2" applyNumberFormat="1" applyFont="1" applyFill="1" applyBorder="1" applyAlignment="1">
      <alignment horizontal="right" indent="1"/>
    </xf>
    <xf numFmtId="3" fontId="0" fillId="0" borderId="0" xfId="0" applyNumberFormat="1"/>
    <xf numFmtId="10" fontId="0" fillId="0" borderId="1" xfId="2" applyNumberFormat="1" applyFont="1" applyBorder="1"/>
    <xf numFmtId="0" fontId="2" fillId="0" borderId="0" xfId="0" applyFont="1" applyAlignment="1">
      <alignment horizontal="center" wrapText="1"/>
    </xf>
    <xf numFmtId="43" fontId="0" fillId="0" borderId="0" xfId="1" applyFont="1" applyAlignment="1"/>
    <xf numFmtId="10" fontId="0" fillId="0" borderId="0" xfId="2" applyNumberFormat="1" applyFont="1" applyAlignment="1"/>
    <xf numFmtId="0" fontId="0" fillId="3" borderId="6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4" fillId="0" borderId="12" xfId="0" applyFont="1" applyBorder="1" applyAlignment="1">
      <alignment vertical="center"/>
    </xf>
    <xf numFmtId="43" fontId="1" fillId="0" borderId="6" xfId="1" applyFon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3" fontId="1" fillId="0" borderId="3" xfId="1" applyNumberFormat="1" applyFont="1" applyFill="1" applyBorder="1"/>
    <xf numFmtId="3" fontId="1" fillId="0" borderId="6" xfId="1" applyNumberFormat="1" applyFont="1" applyFill="1" applyBorder="1"/>
    <xf numFmtId="3" fontId="0" fillId="0" borderId="6" xfId="0" applyNumberFormat="1" applyBorder="1"/>
    <xf numFmtId="3" fontId="4" fillId="0" borderId="6" xfId="1" applyNumberFormat="1" applyFont="1" applyFill="1" applyBorder="1"/>
    <xf numFmtId="3" fontId="1" fillId="0" borderId="9" xfId="1" applyNumberFormat="1" applyFont="1" applyFill="1" applyBorder="1"/>
    <xf numFmtId="3" fontId="2" fillId="0" borderId="9" xfId="0" applyNumberFormat="1" applyFont="1" applyBorder="1"/>
    <xf numFmtId="0" fontId="0" fillId="0" borderId="3" xfId="1" applyNumberFormat="1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00"/>
      <color rgb="FF990033"/>
      <color rgb="FFCC0066"/>
      <color rgb="FFD60093"/>
      <color rgb="FFCC3399"/>
      <color rgb="FFCC0099"/>
      <color rgb="FFCC00CC"/>
      <color rgb="FFCC00FF"/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383565379948035E-2"/>
          <c:y val="2.9215453331491458E-2"/>
          <c:w val="0.96253554128199292"/>
          <c:h val="0.91349891789842064"/>
        </c:manualLayout>
      </c:layout>
      <c:pie3DChart>
        <c:varyColors val="1"/>
        <c:ser>
          <c:idx val="0"/>
          <c:order val="0"/>
          <c:tx>
            <c:strRef>
              <c:f>Xhiro!$C$6</c:f>
              <c:strCache>
                <c:ptCount val="1"/>
                <c:pt idx="0">
                  <c:v>Revenues for 2022 (in ALL)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895-47B9-B4F7-9CE89A68809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895-47B9-B4F7-9CE89A688091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895-47B9-B4F7-9CE89A688091}"/>
              </c:ext>
            </c:extLst>
          </c:dPt>
          <c:dLbls>
            <c:dLbl>
              <c:idx val="0"/>
              <c:layout>
                <c:manualLayout>
                  <c:x val="0.17114407416244687"/>
                  <c:y val="-0.305555555555555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48055555555555"/>
                      <c:h val="0.19194444444444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895-47B9-B4F7-9CE89A688091}"/>
                </c:ext>
              </c:extLst>
            </c:dLbl>
            <c:dLbl>
              <c:idx val="1"/>
              <c:layout>
                <c:manualLayout>
                  <c:x val="-0.20867378951368457"/>
                  <c:y val="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563888888888895"/>
                      <c:h val="0.19194444444444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895-47B9-B4F7-9CE89A688091}"/>
                </c:ext>
              </c:extLst>
            </c:dLbl>
            <c:dLbl>
              <c:idx val="2"/>
              <c:layout>
                <c:manualLayout>
                  <c:x val="-0.11754343522716226"/>
                  <c:y val="-0.2314814814814814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>
                  <a:softEdge rad="0"/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7222222222222"/>
                      <c:h val="0.25347222222222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895-47B9-B4F7-9CE89A68809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Xhiro!$B$7:$B$9</c:f>
              <c:strCache>
                <c:ptCount val="3"/>
                <c:pt idx="0">
                  <c:v>Foreign ownership</c:v>
                </c:pt>
                <c:pt idx="1">
                  <c:v>Local ownership</c:v>
                </c:pt>
                <c:pt idx="2">
                  <c:v>Mixed ownership (local &amp; foreign) </c:v>
                </c:pt>
              </c:strCache>
            </c:strRef>
          </c:cat>
          <c:val>
            <c:numRef>
              <c:f>Xhiro!$C$7:$C$9</c:f>
              <c:numCache>
                <c:formatCode>_(* #,##0.00_);_(* \(#,##0.00\);_(* "-"??_);_(@_)</c:formatCode>
                <c:ptCount val="3"/>
                <c:pt idx="0">
                  <c:v>249458175947</c:v>
                </c:pt>
                <c:pt idx="1">
                  <c:v>909111175453.33777</c:v>
                </c:pt>
                <c:pt idx="2">
                  <c:v>84863254087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5-47B9-B4F7-9CE89A6880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3-4EEF-AC02-7553B7D5A3D2}"/>
              </c:ext>
            </c:extLst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3-4EEF-AC02-7553B7D5A3D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23-4EEF-AC02-7553B7D5A3D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B23-4EEF-AC02-7553B7D5A3D2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B23-4EEF-AC02-7553B7D5A3D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23-4EEF-AC02-7553B7D5A3D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B23-4EEF-AC02-7553B7D5A3D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B23-4EEF-AC02-7553B7D5A3D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B23-4EEF-AC02-7553B7D5A3D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B23-4EEF-AC02-7553B7D5A3D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B23-4EEF-AC02-7553B7D5A3D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B23-4EEF-AC02-7553B7D5A3D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B23-4EEF-AC02-7553B7D5A3D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B23-4EEF-AC02-7553B7D5A3D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B23-4EEF-AC02-7553B7D5A3D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B23-4EEF-AC02-7553B7D5A3D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B23-4EEF-AC02-7553B7D5A3D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B23-4EEF-AC02-7553B7D5A3D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B23-4EEF-AC02-7553B7D5A3D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B23-4EEF-AC02-7553B7D5A3D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B23-4EEF-AC02-7553B7D5A3D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B23-4EEF-AC02-7553B7D5A3D2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B23-4EEF-AC02-7553B7D5A3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Huaja_Renditje!$C$7:$C$29</c:f>
              <c:strCache>
                <c:ptCount val="23"/>
                <c:pt idx="0">
                  <c:v>Fushe-Kruje Cement Factory</c:v>
                </c:pt>
                <c:pt idx="1">
                  <c:v>LC Waikiki Retail AL</c:v>
                </c:pt>
                <c:pt idx="2">
                  <c:v>Shoqëri e Thjeshtë INTEKAR - ASL</c:v>
                </c:pt>
                <c:pt idx="3">
                  <c:v>British American Tobacco-Albania</c:v>
                </c:pt>
                <c:pt idx="4">
                  <c:v>Yura Corporation Albania</c:v>
                </c:pt>
                <c:pt idx="5">
                  <c:v>ITX Albania</c:v>
                </c:pt>
                <c:pt idx="6">
                  <c:v>American Hospital</c:v>
                </c:pt>
                <c:pt idx="7">
                  <c:v>Aleat</c:v>
                </c:pt>
                <c:pt idx="8">
                  <c:v>Ex Fis</c:v>
                </c:pt>
                <c:pt idx="9">
                  <c:v>Intesa Sanpaolo Bank Albania</c:v>
                </c:pt>
                <c:pt idx="10">
                  <c:v>Albania Marketing Service</c:v>
                </c:pt>
                <c:pt idx="11">
                  <c:v>Banka OTP Albania</c:v>
                </c:pt>
                <c:pt idx="12">
                  <c:v>Ayen Energy Trading</c:v>
                </c:pt>
                <c:pt idx="13">
                  <c:v>Albametal</c:v>
                </c:pt>
                <c:pt idx="14">
                  <c:v>Antea Cement</c:v>
                </c:pt>
                <c:pt idx="15">
                  <c:v>Raiffeisen Bank</c:v>
                </c:pt>
                <c:pt idx="16">
                  <c:v>Philip Morris Albania shpk</c:v>
                </c:pt>
                <c:pt idx="17">
                  <c:v>Vodafone Albania</c:v>
                </c:pt>
                <c:pt idx="18">
                  <c:v>Devoll Hydropower</c:v>
                </c:pt>
                <c:pt idx="19">
                  <c:v>Albchrome</c:v>
                </c:pt>
                <c:pt idx="20">
                  <c:v>Gen - I Tirana</c:v>
                </c:pt>
                <c:pt idx="21">
                  <c:v>Banka Kombëtare Tregtare</c:v>
                </c:pt>
                <c:pt idx="22">
                  <c:v>Bankers Petroleum Albania Ltd</c:v>
                </c:pt>
              </c:strCache>
            </c:strRef>
          </c:cat>
          <c:val>
            <c:numRef>
              <c:f>Huaja_Renditje!$H$7:$H$29</c:f>
              <c:numCache>
                <c:formatCode>_(* #,##0_);_(* \(#,##0\);_(* "-"??_);_(@_)</c:formatCode>
                <c:ptCount val="23"/>
                <c:pt idx="0">
                  <c:v>4000000000</c:v>
                </c:pt>
                <c:pt idx="1">
                  <c:v>5115555822</c:v>
                </c:pt>
                <c:pt idx="2">
                  <c:v>5299351725</c:v>
                </c:pt>
                <c:pt idx="3">
                  <c:v>5335626498</c:v>
                </c:pt>
                <c:pt idx="4">
                  <c:v>5365678864</c:v>
                </c:pt>
                <c:pt idx="5">
                  <c:v>5482171000</c:v>
                </c:pt>
                <c:pt idx="6">
                  <c:v>5533331000</c:v>
                </c:pt>
                <c:pt idx="7">
                  <c:v>5554972201</c:v>
                </c:pt>
                <c:pt idx="8">
                  <c:v>5792772756</c:v>
                </c:pt>
                <c:pt idx="9">
                  <c:v>6777726000</c:v>
                </c:pt>
                <c:pt idx="10">
                  <c:v>7074191064</c:v>
                </c:pt>
                <c:pt idx="11">
                  <c:v>7239471000</c:v>
                </c:pt>
                <c:pt idx="12">
                  <c:v>7802423415</c:v>
                </c:pt>
                <c:pt idx="13">
                  <c:v>11474876424</c:v>
                </c:pt>
                <c:pt idx="14">
                  <c:v>12056748000</c:v>
                </c:pt>
                <c:pt idx="15">
                  <c:v>13062458000</c:v>
                </c:pt>
                <c:pt idx="16">
                  <c:v>13584176000</c:v>
                </c:pt>
                <c:pt idx="17">
                  <c:v>15911000000</c:v>
                </c:pt>
                <c:pt idx="18">
                  <c:v>17666392290</c:v>
                </c:pt>
                <c:pt idx="19">
                  <c:v>18680000000</c:v>
                </c:pt>
                <c:pt idx="20">
                  <c:v>20114011888</c:v>
                </c:pt>
                <c:pt idx="21">
                  <c:v>23706242000</c:v>
                </c:pt>
                <c:pt idx="22">
                  <c:v>26829000000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B23-4EEF-AC02-7553B7D5A3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427466224"/>
        <c:axId val="1427450832"/>
      </c:barChart>
      <c:catAx>
        <c:axId val="142746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450832"/>
        <c:crosses val="autoZero"/>
        <c:auto val="1"/>
        <c:lblAlgn val="ctr"/>
        <c:lblOffset val="100"/>
        <c:noMultiLvlLbl val="0"/>
      </c:catAx>
      <c:valAx>
        <c:axId val="14274508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Xhiro Vjetore 2022 (në Lekë)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crossAx val="142746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0494482501502E-2"/>
          <c:y val="2.7068182562393905E-2"/>
          <c:w val="0.85398581250903516"/>
          <c:h val="0.64797140731879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Huaja_Renditje!$D$70</c:f>
              <c:strCache>
                <c:ptCount val="1"/>
                <c:pt idx="0">
                  <c:v>Annual Revenues for 2022
(in ALL)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0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98-4A44-9158-A29B283420D9}"/>
              </c:ext>
            </c:extLst>
          </c:dPt>
          <c:dPt>
            <c:idx val="1"/>
            <c:invertIfNegative val="0"/>
            <c:bubble3D val="0"/>
            <c:spPr>
              <a:solidFill>
                <a:srgbClr val="33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98-4A44-9158-A29B283420D9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98-4A44-9158-A29B283420D9}"/>
              </c:ext>
            </c:extLst>
          </c:dPt>
          <c:dPt>
            <c:idx val="3"/>
            <c:invertIfNegative val="0"/>
            <c:bubble3D val="0"/>
            <c:spPr>
              <a:solidFill>
                <a:srgbClr val="66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E98-4A44-9158-A29B283420D9}"/>
              </c:ext>
            </c:extLst>
          </c:dPt>
          <c:dPt>
            <c:idx val="4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98-4A44-9158-A29B283420D9}"/>
              </c:ext>
            </c:extLst>
          </c:dPt>
          <c:dPt>
            <c:idx val="5"/>
            <c:invertIfNegative val="0"/>
            <c:bubble3D val="0"/>
            <c:spPr>
              <a:solidFill>
                <a:srgbClr val="CC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98-4A44-9158-A29B283420D9}"/>
              </c:ext>
            </c:extLst>
          </c:dPt>
          <c:dPt>
            <c:idx val="6"/>
            <c:invertIfNegative val="0"/>
            <c:bubble3D val="0"/>
            <c:spPr>
              <a:solidFill>
                <a:srgbClr val="CC00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98-4A44-9158-A29B283420D9}"/>
              </c:ext>
            </c:extLst>
          </c:dPt>
          <c:dPt>
            <c:idx val="7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98-4A44-9158-A29B283420D9}"/>
              </c:ext>
            </c:extLst>
          </c:dPt>
          <c:dPt>
            <c:idx val="8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98-4A44-9158-A29B283420D9}"/>
              </c:ext>
            </c:extLst>
          </c:dPt>
          <c:dPt>
            <c:idx val="9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E98-4A44-9158-A29B283420D9}"/>
              </c:ext>
            </c:extLst>
          </c:dPt>
          <c:dPt>
            <c:idx val="10"/>
            <c:invertIfNegative val="0"/>
            <c:bubble3D val="0"/>
            <c:spPr>
              <a:solidFill>
                <a:srgbClr val="9900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98-4A44-9158-A29B283420D9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E98-4A44-9158-A29B283420D9}"/>
              </c:ext>
            </c:extLst>
          </c:dPt>
          <c:dPt>
            <c:idx val="12"/>
            <c:invertIfNegative val="0"/>
            <c:bubble3D val="0"/>
            <c:spPr>
              <a:solidFill>
                <a:srgbClr val="A5002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98-4A44-9158-A29B283420D9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E98-4A44-9158-A29B283420D9}"/>
              </c:ext>
            </c:extLst>
          </c:dPt>
          <c:dPt>
            <c:idx val="14"/>
            <c:invertIfNegative val="0"/>
            <c:bubble3D val="0"/>
            <c:spPr>
              <a:solidFill>
                <a:srgbClr val="99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98-4A44-9158-A29B283420D9}"/>
              </c:ext>
            </c:extLst>
          </c:dPt>
          <c:dPt>
            <c:idx val="15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E98-4A44-9158-A29B283420D9}"/>
              </c:ext>
            </c:extLst>
          </c:dPt>
          <c:dPt>
            <c:idx val="16"/>
            <c:invertIfNegative val="0"/>
            <c:bubble3D val="0"/>
            <c:spPr>
              <a:solidFill>
                <a:srgbClr val="CC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98-4A44-9158-A29B283420D9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E98-4A44-9158-A29B283420D9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98-4A44-9158-A29B283420D9}"/>
              </c:ext>
            </c:extLst>
          </c:dPt>
          <c:dPt>
            <c:idx val="19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E98-4A44-9158-A29B283420D9}"/>
              </c:ext>
            </c:extLst>
          </c:dPt>
          <c:dPt>
            <c:idx val="20"/>
            <c:invertIfNegative val="0"/>
            <c:bubble3D val="0"/>
            <c:spPr>
              <a:solidFill>
                <a:srgbClr val="FF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98-4A44-9158-A29B283420D9}"/>
              </c:ext>
            </c:extLst>
          </c:dPt>
          <c:dPt>
            <c:idx val="21"/>
            <c:invertIfNegative val="0"/>
            <c:bubble3D val="0"/>
            <c:spPr>
              <a:solidFill>
                <a:srgbClr val="FF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AE98-4A44-9158-A29B283420D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98-4A44-9158-A29B283420D9}"/>
              </c:ext>
            </c:extLst>
          </c:dPt>
          <c:dLbls>
            <c:delete val="1"/>
          </c:dLbls>
          <c:cat>
            <c:strRef>
              <c:f>Huaja_Renditje!$C$71:$C$93</c:f>
              <c:strCache>
                <c:ptCount val="23"/>
                <c:pt idx="0">
                  <c:v>Bankers Petroleum Albania Ltd</c:v>
                </c:pt>
                <c:pt idx="1">
                  <c:v>Banka Kombëtare Tregtare</c:v>
                </c:pt>
                <c:pt idx="2">
                  <c:v>Gen - I Tirana</c:v>
                </c:pt>
                <c:pt idx="3">
                  <c:v>Albchrome</c:v>
                </c:pt>
                <c:pt idx="4">
                  <c:v>Devoll Hydropower</c:v>
                </c:pt>
                <c:pt idx="5">
                  <c:v>Vodafone Albania</c:v>
                </c:pt>
                <c:pt idx="6">
                  <c:v>Philip Morris Albania shpk</c:v>
                </c:pt>
                <c:pt idx="7">
                  <c:v>Raiffeisen Bank</c:v>
                </c:pt>
                <c:pt idx="8">
                  <c:v>Antea Cement</c:v>
                </c:pt>
                <c:pt idx="9">
                  <c:v>Albametal</c:v>
                </c:pt>
                <c:pt idx="10">
                  <c:v>Ayen Energy Trading</c:v>
                </c:pt>
                <c:pt idx="11">
                  <c:v>Banka OTP Albania</c:v>
                </c:pt>
                <c:pt idx="12">
                  <c:v>Albania Marketing Service</c:v>
                </c:pt>
                <c:pt idx="13">
                  <c:v>Intesa Sanpaolo Bank Albania</c:v>
                </c:pt>
                <c:pt idx="14">
                  <c:v>Ex Fis</c:v>
                </c:pt>
                <c:pt idx="15">
                  <c:v>Aleat</c:v>
                </c:pt>
                <c:pt idx="16">
                  <c:v>American Hospital</c:v>
                </c:pt>
                <c:pt idx="17">
                  <c:v>ITX Albania</c:v>
                </c:pt>
                <c:pt idx="18">
                  <c:v>Yura Corporation Albania</c:v>
                </c:pt>
                <c:pt idx="19">
                  <c:v>British American Tobacco-Albania</c:v>
                </c:pt>
                <c:pt idx="20">
                  <c:v>Shoqëri e Thjeshtë INTEKAR - ASL</c:v>
                </c:pt>
                <c:pt idx="21">
                  <c:v>LC Waikiki Retail AL Sh.p.k</c:v>
                </c:pt>
                <c:pt idx="22">
                  <c:v>Fushe-Kruje Cement Factory</c:v>
                </c:pt>
              </c:strCache>
            </c:strRef>
          </c:cat>
          <c:val>
            <c:numRef>
              <c:f>Huaja_Renditje!$D$71:$D$93</c:f>
              <c:numCache>
                <c:formatCode>_(* #,##0_);_(* \(#,##0\);_(* "-"??_);_(@_)</c:formatCode>
                <c:ptCount val="23"/>
                <c:pt idx="0">
                  <c:v>26829000000</c:v>
                </c:pt>
                <c:pt idx="1">
                  <c:v>23706242000</c:v>
                </c:pt>
                <c:pt idx="2">
                  <c:v>20114011888</c:v>
                </c:pt>
                <c:pt idx="3">
                  <c:v>18680000000</c:v>
                </c:pt>
                <c:pt idx="4">
                  <c:v>17666392290</c:v>
                </c:pt>
                <c:pt idx="5">
                  <c:v>15911000000</c:v>
                </c:pt>
                <c:pt idx="6">
                  <c:v>13584176000</c:v>
                </c:pt>
                <c:pt idx="7">
                  <c:v>13062458000</c:v>
                </c:pt>
                <c:pt idx="8">
                  <c:v>12056748000</c:v>
                </c:pt>
                <c:pt idx="9">
                  <c:v>11474876424</c:v>
                </c:pt>
                <c:pt idx="10">
                  <c:v>7802423415</c:v>
                </c:pt>
                <c:pt idx="11">
                  <c:v>7239471000</c:v>
                </c:pt>
                <c:pt idx="12">
                  <c:v>7074191064</c:v>
                </c:pt>
                <c:pt idx="13">
                  <c:v>6777726000</c:v>
                </c:pt>
                <c:pt idx="14">
                  <c:v>5792772756</c:v>
                </c:pt>
                <c:pt idx="15">
                  <c:v>5554972201</c:v>
                </c:pt>
                <c:pt idx="16">
                  <c:v>5533331000</c:v>
                </c:pt>
                <c:pt idx="17">
                  <c:v>5482171000</c:v>
                </c:pt>
                <c:pt idx="18">
                  <c:v>5365678864</c:v>
                </c:pt>
                <c:pt idx="19">
                  <c:v>5335626498</c:v>
                </c:pt>
                <c:pt idx="20">
                  <c:v>5299351725</c:v>
                </c:pt>
                <c:pt idx="21">
                  <c:v>5115555822</c:v>
                </c:pt>
                <c:pt idx="22">
                  <c:v>4000000000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8-4A44-9158-A29B283420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1418082000"/>
        <c:axId val="1418078672"/>
      </c:barChart>
      <c:lineChart>
        <c:grouping val="standard"/>
        <c:varyColors val="0"/>
        <c:ser>
          <c:idx val="1"/>
          <c:order val="1"/>
          <c:tx>
            <c:strRef>
              <c:f>Huaja_Renditje!$E$70</c:f>
              <c:strCache>
                <c:ptCount val="1"/>
                <c:pt idx="0">
                  <c:v>Share vs Value of Treasury Transactions 2022</c:v>
                </c:pt>
              </c:strCache>
            </c:strRef>
          </c:tx>
          <c:spPr>
            <a:ln w="41275" cap="rnd">
              <a:solidFill>
                <a:srgbClr val="66FF66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28575">
                <a:solidFill>
                  <a:srgbClr val="66FF66"/>
                </a:solidFill>
              </a:ln>
              <a:effectLst/>
            </c:spPr>
          </c:marker>
          <c:dLbls>
            <c:dLbl>
              <c:idx val="0"/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AE98-4A44-9158-A29B283420D9}"/>
                </c:ext>
              </c:extLst>
            </c:dLbl>
            <c:dLbl>
              <c:idx val="1"/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E98-4A44-9158-A29B283420D9}"/>
                </c:ext>
              </c:extLst>
            </c:dLbl>
            <c:dLbl>
              <c:idx val="2"/>
              <c:layout>
                <c:manualLayout>
                  <c:x val="-2.747168969111646E-2"/>
                  <c:y val="-3.4432007031139647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E98-4A44-9158-A29B283420D9}"/>
                </c:ext>
              </c:extLst>
            </c:dLbl>
            <c:dLbl>
              <c:idx val="3"/>
              <c:layout>
                <c:manualLayout>
                  <c:x val="-2.74569490884067E-2"/>
                  <c:y val="-2.721159905495708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E98-4A44-9158-A29B283420D9}"/>
                </c:ext>
              </c:extLst>
            </c:dLbl>
            <c:dLbl>
              <c:idx val="4"/>
              <c:layout>
                <c:manualLayout>
                  <c:x val="-2.7456979743387497E-2"/>
                  <c:y val="-2.2245899615988326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E98-4A44-9158-A29B283420D9}"/>
                </c:ext>
              </c:extLst>
            </c:dLbl>
            <c:dLbl>
              <c:idx val="5"/>
              <c:layout>
                <c:manualLayout>
                  <c:x val="-2.6168591218161254E-2"/>
                  <c:y val="-2.2231173904644387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E98-4A44-9158-A29B283420D9}"/>
                </c:ext>
              </c:extLst>
            </c:dLbl>
            <c:dLbl>
              <c:idx val="6"/>
              <c:layout>
                <c:manualLayout>
                  <c:x val="-2.9390881354126774E-2"/>
                  <c:y val="-4.20644788522316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32799886378335E-2"/>
                      <c:h val="3.95703114933595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AE98-4A44-9158-A29B283420D9}"/>
                </c:ext>
              </c:extLst>
            </c:dLbl>
            <c:dLbl>
              <c:idx val="7"/>
              <c:layout>
                <c:manualLayout>
                  <c:x val="-2.7471689691116508E-2"/>
                  <c:y val="-3.6892750900448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E98-4A44-9158-A29B283420D9}"/>
                </c:ext>
              </c:extLst>
            </c:dLbl>
            <c:dLbl>
              <c:idx val="8"/>
              <c:layout>
                <c:manualLayout>
                  <c:x val="-2.747168969111646E-2"/>
                  <c:y val="-3.689275090044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E98-4A44-9158-A29B283420D9}"/>
                </c:ext>
              </c:extLst>
            </c:dLbl>
            <c:dLbl>
              <c:idx val="9"/>
              <c:layout>
                <c:manualLayout>
                  <c:x val="-2.747168969111646E-2"/>
                  <c:y val="-3.689275090044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E98-4A44-9158-A29B283420D9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Huaja_Renditje!$C$71:$C$93</c:f>
              <c:strCache>
                <c:ptCount val="23"/>
                <c:pt idx="0">
                  <c:v>Bankers Petroleum Albania Ltd</c:v>
                </c:pt>
                <c:pt idx="1">
                  <c:v>Banka Kombëtare Tregtare</c:v>
                </c:pt>
                <c:pt idx="2">
                  <c:v>Gen - I Tirana</c:v>
                </c:pt>
                <c:pt idx="3">
                  <c:v>Albchrome</c:v>
                </c:pt>
                <c:pt idx="4">
                  <c:v>Devoll Hydropower</c:v>
                </c:pt>
                <c:pt idx="5">
                  <c:v>Vodafone Albania</c:v>
                </c:pt>
                <c:pt idx="6">
                  <c:v>Philip Morris Albania shpk</c:v>
                </c:pt>
                <c:pt idx="7">
                  <c:v>Raiffeisen Bank</c:v>
                </c:pt>
                <c:pt idx="8">
                  <c:v>Antea Cement</c:v>
                </c:pt>
                <c:pt idx="9">
                  <c:v>Albametal</c:v>
                </c:pt>
                <c:pt idx="10">
                  <c:v>Ayen Energy Trading</c:v>
                </c:pt>
                <c:pt idx="11">
                  <c:v>Banka OTP Albania</c:v>
                </c:pt>
                <c:pt idx="12">
                  <c:v>Albania Marketing Service</c:v>
                </c:pt>
                <c:pt idx="13">
                  <c:v>Intesa Sanpaolo Bank Albania</c:v>
                </c:pt>
                <c:pt idx="14">
                  <c:v>Ex Fis</c:v>
                </c:pt>
                <c:pt idx="15">
                  <c:v>Aleat</c:v>
                </c:pt>
                <c:pt idx="16">
                  <c:v>American Hospital</c:v>
                </c:pt>
                <c:pt idx="17">
                  <c:v>ITX Albania</c:v>
                </c:pt>
                <c:pt idx="18">
                  <c:v>Yura Corporation Albania</c:v>
                </c:pt>
                <c:pt idx="19">
                  <c:v>British American Tobacco-Albania</c:v>
                </c:pt>
                <c:pt idx="20">
                  <c:v>Shoqëri e Thjeshtë INTEKAR - ASL</c:v>
                </c:pt>
                <c:pt idx="21">
                  <c:v>LC Waikiki Retail AL Sh.p.k</c:v>
                </c:pt>
                <c:pt idx="22">
                  <c:v>Fushe-Kruje Cement Factory</c:v>
                </c:pt>
              </c:strCache>
            </c:strRef>
          </c:cat>
          <c:val>
            <c:numRef>
              <c:f>Huaja_Renditje!$E$71:$E$93</c:f>
              <c:numCache>
                <c:formatCode>0.00%</c:formatCode>
                <c:ptCount val="23"/>
                <c:pt idx="0">
                  <c:v>4.8355416733115789E-2</c:v>
                </c:pt>
                <c:pt idx="1">
                  <c:v>4.2727094229605737E-2</c:v>
                </c:pt>
                <c:pt idx="2">
                  <c:v>3.6252615715050319E-2</c:v>
                </c:pt>
                <c:pt idx="3">
                  <c:v>3.3668015377934436E-2</c:v>
                </c:pt>
                <c:pt idx="4">
                  <c:v>3.1841133152694982E-2</c:v>
                </c:pt>
                <c:pt idx="5">
                  <c:v>2.8677290828603576E-2</c:v>
                </c:pt>
                <c:pt idx="6">
                  <c:v>2.4483524971336611E-2</c:v>
                </c:pt>
                <c:pt idx="7">
                  <c:v>2.3543203255761386E-2</c:v>
                </c:pt>
                <c:pt idx="8">
                  <c:v>2.1730555517766609E-2</c:v>
                </c:pt>
                <c:pt idx="9">
                  <c:v>2.068181562650585E-2</c:v>
                </c:pt>
                <c:pt idx="10">
                  <c:v>1.406274686945266E-2</c:v>
                </c:pt>
                <c:pt idx="11">
                  <c:v>1.3048106046900983E-2</c:v>
                </c:pt>
                <c:pt idx="12">
                  <c:v>1.2750212715695843E-2</c:v>
                </c:pt>
                <c:pt idx="13">
                  <c:v>1.2215877044723022E-2</c:v>
                </c:pt>
                <c:pt idx="14">
                  <c:v>1.0440640376332314E-2</c:v>
                </c:pt>
                <c:pt idx="15">
                  <c:v>1.0012039051780851E-2</c:v>
                </c:pt>
                <c:pt idx="16">
                  <c:v>9.9730338971735187E-3</c:v>
                </c:pt>
                <c:pt idx="17">
                  <c:v>9.8808253497037583E-3</c:v>
                </c:pt>
                <c:pt idx="18">
                  <c:v>9.6708650163923864E-3</c:v>
                </c:pt>
                <c:pt idx="19">
                  <c:v>9.6166999456947771E-3</c:v>
                </c:pt>
                <c:pt idx="20">
                  <c:v>9.5513198806415085E-3</c:v>
                </c:pt>
                <c:pt idx="21">
                  <c:v>9.2200541799667031E-3</c:v>
                </c:pt>
                <c:pt idx="22">
                  <c:v>7.2094251344613346E-3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8-4A44-9158-A29B283420D9}"/>
            </c:ext>
          </c:extLst>
        </c:ser>
        <c:ser>
          <c:idx val="2"/>
          <c:order val="2"/>
          <c:tx>
            <c:strRef>
              <c:f>Huaja_Renditje!$F$70</c:f>
              <c:strCache>
                <c:ptCount val="1"/>
                <c:pt idx="0">
                  <c:v>Share vs GDP</c:v>
                </c:pt>
              </c:strCache>
            </c:strRef>
          </c:tx>
          <c:spPr>
            <a:ln w="41275" cap="rnd">
              <a:solidFill>
                <a:srgbClr val="FF33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25400">
                <a:solidFill>
                  <a:srgbClr val="FF3300"/>
                </a:solidFill>
              </a:ln>
              <a:effectLst/>
            </c:spPr>
          </c:marker>
          <c:dLbls>
            <c:spPr>
              <a:solidFill>
                <a:schemeClr val="accent6">
                  <a:lumMod val="20000"/>
                  <a:lumOff val="80000"/>
                  <a:alpha val="8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Huaja_Renditje!$C$71:$C$93</c:f>
              <c:strCache>
                <c:ptCount val="23"/>
                <c:pt idx="0">
                  <c:v>Bankers Petroleum Albania Ltd</c:v>
                </c:pt>
                <c:pt idx="1">
                  <c:v>Banka Kombëtare Tregtare</c:v>
                </c:pt>
                <c:pt idx="2">
                  <c:v>Gen - I Tirana</c:v>
                </c:pt>
                <c:pt idx="3">
                  <c:v>Albchrome</c:v>
                </c:pt>
                <c:pt idx="4">
                  <c:v>Devoll Hydropower</c:v>
                </c:pt>
                <c:pt idx="5">
                  <c:v>Vodafone Albania</c:v>
                </c:pt>
                <c:pt idx="6">
                  <c:v>Philip Morris Albania shpk</c:v>
                </c:pt>
                <c:pt idx="7">
                  <c:v>Raiffeisen Bank</c:v>
                </c:pt>
                <c:pt idx="8">
                  <c:v>Antea Cement</c:v>
                </c:pt>
                <c:pt idx="9">
                  <c:v>Albametal</c:v>
                </c:pt>
                <c:pt idx="10">
                  <c:v>Ayen Energy Trading</c:v>
                </c:pt>
                <c:pt idx="11">
                  <c:v>Banka OTP Albania</c:v>
                </c:pt>
                <c:pt idx="12">
                  <c:v>Albania Marketing Service</c:v>
                </c:pt>
                <c:pt idx="13">
                  <c:v>Intesa Sanpaolo Bank Albania</c:v>
                </c:pt>
                <c:pt idx="14">
                  <c:v>Ex Fis</c:v>
                </c:pt>
                <c:pt idx="15">
                  <c:v>Aleat</c:v>
                </c:pt>
                <c:pt idx="16">
                  <c:v>American Hospital</c:v>
                </c:pt>
                <c:pt idx="17">
                  <c:v>ITX Albania</c:v>
                </c:pt>
                <c:pt idx="18">
                  <c:v>Yura Corporation Albania</c:v>
                </c:pt>
                <c:pt idx="19">
                  <c:v>British American Tobacco-Albania</c:v>
                </c:pt>
                <c:pt idx="20">
                  <c:v>Shoqëri e Thjeshtë INTEKAR - ASL</c:v>
                </c:pt>
                <c:pt idx="21">
                  <c:v>LC Waikiki Retail AL Sh.p.k</c:v>
                </c:pt>
                <c:pt idx="22">
                  <c:v>Fushe-Kruje Cement Factory</c:v>
                </c:pt>
              </c:strCache>
            </c:strRef>
          </c:cat>
          <c:val>
            <c:numRef>
              <c:f>Huaja_Renditje!$F$71:$F$93</c:f>
              <c:numCache>
                <c:formatCode>0.00%</c:formatCode>
                <c:ptCount val="23"/>
                <c:pt idx="0">
                  <c:v>1.256945550631073E-2</c:v>
                </c:pt>
                <c:pt idx="1">
                  <c:v>1.1106435351330079E-2</c:v>
                </c:pt>
                <c:pt idx="2">
                  <c:v>9.4234663043580112E-3</c:v>
                </c:pt>
                <c:pt idx="3">
                  <c:v>8.7516280464379741E-3</c:v>
                </c:pt>
                <c:pt idx="4">
                  <c:v>8.2767502272237479E-3</c:v>
                </c:pt>
                <c:pt idx="5">
                  <c:v>7.4543444243508894E-3</c:v>
                </c:pt>
                <c:pt idx="6">
                  <c:v>6.3642213955754619E-3</c:v>
                </c:pt>
                <c:pt idx="7">
                  <c:v>6.1197951706754867E-3</c:v>
                </c:pt>
                <c:pt idx="8">
                  <c:v>5.6486174489097946E-3</c:v>
                </c:pt>
                <c:pt idx="9">
                  <c:v>5.3760091189340633E-3</c:v>
                </c:pt>
                <c:pt idx="10">
                  <c:v>3.6554554383778567E-3</c:v>
                </c:pt>
                <c:pt idx="11">
                  <c:v>3.3917107839922041E-3</c:v>
                </c:pt>
                <c:pt idx="12">
                  <c:v>3.3142767088631315E-3</c:v>
                </c:pt>
                <c:pt idx="13">
                  <c:v>3.1753820638475306E-3</c:v>
                </c:pt>
                <c:pt idx="14">
                  <c:v>2.7139289356558566E-3</c:v>
                </c:pt>
                <c:pt idx="15">
                  <c:v>2.6025187639965143E-3</c:v>
                </c:pt>
                <c:pt idx="16">
                  <c:v>2.5923798056651333E-3</c:v>
                </c:pt>
                <c:pt idx="17">
                  <c:v>2.5684112140775652E-3</c:v>
                </c:pt>
                <c:pt idx="18">
                  <c:v>2.5138343487345746E-3</c:v>
                </c:pt>
                <c:pt idx="19">
                  <c:v>2.4997547379665115E-3</c:v>
                </c:pt>
                <c:pt idx="20">
                  <c:v>2.4827599135144253E-3</c:v>
                </c:pt>
                <c:pt idx="21">
                  <c:v>2.3966510602213206E-3</c:v>
                </c:pt>
                <c:pt idx="22">
                  <c:v>1.8740102883164828E-3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98-4A44-9158-A29B283420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269440"/>
        <c:axId val="1285268608"/>
      </c:lineChart>
      <c:catAx>
        <c:axId val="14180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078672"/>
        <c:crosses val="autoZero"/>
        <c:auto val="1"/>
        <c:lblAlgn val="ctr"/>
        <c:lblOffset val="100"/>
        <c:noMultiLvlLbl val="0"/>
      </c:catAx>
      <c:valAx>
        <c:axId val="141807867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082000"/>
        <c:crosses val="autoZero"/>
        <c:crossBetween val="between"/>
      </c:valAx>
      <c:valAx>
        <c:axId val="128526860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269440"/>
        <c:crosses val="max"/>
        <c:crossBetween val="between"/>
      </c:valAx>
      <c:catAx>
        <c:axId val="128526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526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53962838456166"/>
          <c:y val="0.92331983736137291"/>
          <c:w val="0.69457968237666212"/>
          <c:h val="6.3048229136701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Huaja_Renditje!$H$6</c:f>
              <c:strCache>
                <c:ptCount val="1"/>
                <c:pt idx="0">
                  <c:v>Annual Revenues for 2022
(in ALL)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C8-44B5-B106-231A7FF92C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C8-44B5-B106-231A7FF92C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C8-44B5-B106-231A7FF92C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A0-4014-BC37-4FD8067664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C8-44B5-B106-231A7FF92C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C8-44B5-B106-231A7FF92C4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C8-44B5-B106-231A7FF92C4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C8-44B5-B106-231A7FF92C4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0C8-44B5-B106-231A7FF92C4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0C8-44B5-B106-231A7FF92C47}"/>
              </c:ext>
            </c:extLst>
          </c:dPt>
          <c:dPt>
            <c:idx val="1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A0-4014-BC37-4FD806766458}"/>
              </c:ext>
            </c:extLst>
          </c:dPt>
          <c:dPt>
            <c:idx val="1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3A0-4014-BC37-4FD80676645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C8-44B5-B106-231A7FF92C4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0C8-44B5-B106-231A7FF92C4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0C8-44B5-B106-231A7FF92C4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0C8-44B5-B106-231A7FF92C4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0C8-44B5-B106-231A7FF92C4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0C8-44B5-B106-231A7FF92C4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0C8-44B5-B106-231A7FF92C4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0C8-44B5-B106-231A7FF92C4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0C8-44B5-B106-231A7FF92C4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0C8-44B5-B106-231A7FF92C4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0C8-44B5-B106-231A7FF92C4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Huaja_Renditje!$C$7:$C$29</c:f>
              <c:strCache>
                <c:ptCount val="23"/>
                <c:pt idx="0">
                  <c:v>Fushe-Kruje Cement Factory</c:v>
                </c:pt>
                <c:pt idx="1">
                  <c:v>LC Waikiki Retail AL</c:v>
                </c:pt>
                <c:pt idx="2">
                  <c:v>Shoqëri e Thjeshtë INTEKAR - ASL</c:v>
                </c:pt>
                <c:pt idx="3">
                  <c:v>British American Tobacco-Albania</c:v>
                </c:pt>
                <c:pt idx="4">
                  <c:v>Yura Corporation Albania</c:v>
                </c:pt>
                <c:pt idx="5">
                  <c:v>ITX Albania</c:v>
                </c:pt>
                <c:pt idx="6">
                  <c:v>American Hospital</c:v>
                </c:pt>
                <c:pt idx="7">
                  <c:v>Aleat</c:v>
                </c:pt>
                <c:pt idx="8">
                  <c:v>Ex Fis</c:v>
                </c:pt>
                <c:pt idx="9">
                  <c:v>Intesa Sanpaolo Bank Albania</c:v>
                </c:pt>
                <c:pt idx="10">
                  <c:v>Albania Marketing Service</c:v>
                </c:pt>
                <c:pt idx="11">
                  <c:v>Banka OTP Albania</c:v>
                </c:pt>
                <c:pt idx="12">
                  <c:v>Ayen Energy Trading</c:v>
                </c:pt>
                <c:pt idx="13">
                  <c:v>Albametal</c:v>
                </c:pt>
                <c:pt idx="14">
                  <c:v>Antea Cement</c:v>
                </c:pt>
                <c:pt idx="15">
                  <c:v>Raiffeisen Bank</c:v>
                </c:pt>
                <c:pt idx="16">
                  <c:v>Philip Morris Albania shpk</c:v>
                </c:pt>
                <c:pt idx="17">
                  <c:v>Vodafone Albania</c:v>
                </c:pt>
                <c:pt idx="18">
                  <c:v>Devoll Hydropower</c:v>
                </c:pt>
                <c:pt idx="19">
                  <c:v>Albchrome</c:v>
                </c:pt>
                <c:pt idx="20">
                  <c:v>Gen - I Tirana</c:v>
                </c:pt>
                <c:pt idx="21">
                  <c:v>Banka Kombëtare Tregtare</c:v>
                </c:pt>
                <c:pt idx="22">
                  <c:v>Bankers Petroleum Albania Ltd</c:v>
                </c:pt>
              </c:strCache>
            </c:strRef>
          </c:cat>
          <c:val>
            <c:numRef>
              <c:f>Huaja_Renditje!$H$7:$H$29</c:f>
              <c:numCache>
                <c:formatCode>_(* #,##0_);_(* \(#,##0\);_(* "-"??_);_(@_)</c:formatCode>
                <c:ptCount val="23"/>
                <c:pt idx="0">
                  <c:v>4000000000</c:v>
                </c:pt>
                <c:pt idx="1">
                  <c:v>5115555822</c:v>
                </c:pt>
                <c:pt idx="2">
                  <c:v>5299351725</c:v>
                </c:pt>
                <c:pt idx="3">
                  <c:v>5335626498</c:v>
                </c:pt>
                <c:pt idx="4">
                  <c:v>5365678864</c:v>
                </c:pt>
                <c:pt idx="5">
                  <c:v>5482171000</c:v>
                </c:pt>
                <c:pt idx="6">
                  <c:v>5533331000</c:v>
                </c:pt>
                <c:pt idx="7">
                  <c:v>5554972201</c:v>
                </c:pt>
                <c:pt idx="8">
                  <c:v>5792772756</c:v>
                </c:pt>
                <c:pt idx="9">
                  <c:v>6777726000</c:v>
                </c:pt>
                <c:pt idx="10">
                  <c:v>7074191064</c:v>
                </c:pt>
                <c:pt idx="11">
                  <c:v>7239471000</c:v>
                </c:pt>
                <c:pt idx="12">
                  <c:v>7802423415</c:v>
                </c:pt>
                <c:pt idx="13">
                  <c:v>11474876424</c:v>
                </c:pt>
                <c:pt idx="14">
                  <c:v>12056748000</c:v>
                </c:pt>
                <c:pt idx="15">
                  <c:v>13062458000</c:v>
                </c:pt>
                <c:pt idx="16">
                  <c:v>13584176000</c:v>
                </c:pt>
                <c:pt idx="17">
                  <c:v>15911000000</c:v>
                </c:pt>
                <c:pt idx="18">
                  <c:v>17666392290</c:v>
                </c:pt>
                <c:pt idx="19">
                  <c:v>18680000000</c:v>
                </c:pt>
                <c:pt idx="20">
                  <c:v>20114011888</c:v>
                </c:pt>
                <c:pt idx="21">
                  <c:v>23706242000</c:v>
                </c:pt>
                <c:pt idx="22">
                  <c:v>26829000000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0-4014-BC37-4FD8067664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Huaja_Renditje!$I$6</c:f>
              <c:strCache>
                <c:ptCount val="1"/>
                <c:pt idx="0">
                  <c:v>Share by Total Turnover of 100 Big Companies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CF-4B3A-B7DD-77463DD0DB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CF-4B3A-B7DD-77463DD0DB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CF-4B3A-B7DD-77463DD0DB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CF-4B3A-B7DD-77463DD0DB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CF-4B3A-B7DD-77463DD0DB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CF-4B3A-B7DD-77463DD0DB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CF-4B3A-B7DD-77463DD0DB7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0CF-4B3A-B7DD-77463DD0DB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0CF-4B3A-B7DD-77463DD0DB7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0CF-4B3A-B7DD-77463DD0DB7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0CF-4B3A-B7DD-77463DD0DB7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0CF-4B3A-B7DD-77463DD0DB7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0CF-4B3A-B7DD-77463DD0DB7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0CF-4B3A-B7DD-77463DD0DB7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0CF-4B3A-B7DD-77463DD0DB7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0CF-4B3A-B7DD-77463DD0DB7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0CF-4B3A-B7DD-77463DD0DB7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0CF-4B3A-B7DD-77463DD0DB7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0CF-4B3A-B7DD-77463DD0DB7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0CF-4B3A-B7DD-77463DD0DB79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0CF-4B3A-B7DD-77463DD0DB79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B0CF-4B3A-B7DD-77463DD0DB79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B0CF-4B3A-B7DD-77463DD0DB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Huaja_Renditje!$C$7:$C$29</c:f>
              <c:strCache>
                <c:ptCount val="23"/>
                <c:pt idx="0">
                  <c:v>Fushe-Kruje Cement Factory</c:v>
                </c:pt>
                <c:pt idx="1">
                  <c:v>LC Waikiki Retail AL</c:v>
                </c:pt>
                <c:pt idx="2">
                  <c:v>Shoqëri e Thjeshtë INTEKAR - ASL</c:v>
                </c:pt>
                <c:pt idx="3">
                  <c:v>British American Tobacco-Albania</c:v>
                </c:pt>
                <c:pt idx="4">
                  <c:v>Yura Corporation Albania</c:v>
                </c:pt>
                <c:pt idx="5">
                  <c:v>ITX Albania</c:v>
                </c:pt>
                <c:pt idx="6">
                  <c:v>American Hospital</c:v>
                </c:pt>
                <c:pt idx="7">
                  <c:v>Aleat</c:v>
                </c:pt>
                <c:pt idx="8">
                  <c:v>Ex Fis</c:v>
                </c:pt>
                <c:pt idx="9">
                  <c:v>Intesa Sanpaolo Bank Albania</c:v>
                </c:pt>
                <c:pt idx="10">
                  <c:v>Albania Marketing Service</c:v>
                </c:pt>
                <c:pt idx="11">
                  <c:v>Banka OTP Albania</c:v>
                </c:pt>
                <c:pt idx="12">
                  <c:v>Ayen Energy Trading</c:v>
                </c:pt>
                <c:pt idx="13">
                  <c:v>Albametal</c:v>
                </c:pt>
                <c:pt idx="14">
                  <c:v>Antea Cement</c:v>
                </c:pt>
                <c:pt idx="15">
                  <c:v>Raiffeisen Bank</c:v>
                </c:pt>
                <c:pt idx="16">
                  <c:v>Philip Morris Albania shpk</c:v>
                </c:pt>
                <c:pt idx="17">
                  <c:v>Vodafone Albania</c:v>
                </c:pt>
                <c:pt idx="18">
                  <c:v>Devoll Hydropower</c:v>
                </c:pt>
                <c:pt idx="19">
                  <c:v>Albchrome</c:v>
                </c:pt>
                <c:pt idx="20">
                  <c:v>Gen - I Tirana</c:v>
                </c:pt>
                <c:pt idx="21">
                  <c:v>Banka Kombëtare Tregtare</c:v>
                </c:pt>
                <c:pt idx="22">
                  <c:v>Bankers Petroleum Albania Ltd</c:v>
                </c:pt>
              </c:strCache>
            </c:strRef>
          </c:cat>
          <c:val>
            <c:numRef>
              <c:f>Huaja_Renditje!$I$7:$I$29</c:f>
              <c:numCache>
                <c:formatCode>0.00%</c:formatCode>
                <c:ptCount val="23"/>
                <c:pt idx="0">
                  <c:v>3.2169013281039666E-3</c:v>
                </c:pt>
                <c:pt idx="1">
                  <c:v>4.1140595794454445E-3</c:v>
                </c:pt>
                <c:pt idx="2">
                  <c:v>4.2618729005606364E-3</c:v>
                </c:pt>
                <c:pt idx="3">
                  <c:v>4.291045991920729E-3</c:v>
                </c:pt>
                <c:pt idx="4">
                  <c:v>4.3152148659452456E-3</c:v>
                </c:pt>
                <c:pt idx="5">
                  <c:v>4.4089007926982624E-3</c:v>
                </c:pt>
                <c:pt idx="6">
                  <c:v>4.4500449606847126E-3</c:v>
                </c:pt>
                <c:pt idx="7">
                  <c:v>4.4674493627443789E-3</c:v>
                </c:pt>
                <c:pt idx="8">
                  <c:v>4.6586945930452185E-3</c:v>
                </c:pt>
                <c:pt idx="9">
                  <c:v>5.4508189427311966E-3</c:v>
                </c:pt>
                <c:pt idx="10">
                  <c:v>5.6892436572607034E-3</c:v>
                </c:pt>
                <c:pt idx="11">
                  <c:v>5.8221659686675383E-3</c:v>
                </c:pt>
                <c:pt idx="12">
                  <c:v>6.274906561535747E-3</c:v>
                </c:pt>
                <c:pt idx="13">
                  <c:v>9.2283863020486238E-3</c:v>
                </c:pt>
                <c:pt idx="14">
                  <c:v>9.6963421634537108E-3</c:v>
                </c:pt>
                <c:pt idx="15">
                  <c:v>1.0505159622125572E-2</c:v>
                </c:pt>
                <c:pt idx="16">
                  <c:v>1.0924738453899508E-2</c:v>
                </c:pt>
                <c:pt idx="17">
                  <c:v>1.2796029257865554E-2</c:v>
                </c:pt>
                <c:pt idx="18">
                  <c:v>1.4207760205126669E-2</c:v>
                </c:pt>
                <c:pt idx="19">
                  <c:v>1.5022929202245525E-2</c:v>
                </c:pt>
                <c:pt idx="20">
                  <c:v>1.6176197889001542E-2</c:v>
                </c:pt>
                <c:pt idx="21">
                  <c:v>1.9065160343538508E-2</c:v>
                </c:pt>
                <c:pt idx="22">
                  <c:v>2.1576561432925332E-2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D-4C7D-99BB-A4B35E40A9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Huaja_Renditje!$E$102</c:f>
              <c:strCache>
                <c:ptCount val="1"/>
                <c:pt idx="0">
                  <c:v>Treasury Transactions 2022 (in ALL)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Huaja_Renditje!$C$103:$C$114</c:f>
              <c:strCache>
                <c:ptCount val="12"/>
                <c:pt idx="0">
                  <c:v>Shoqëri e Thjeshtë INTEKAR - ASL</c:v>
                </c:pt>
                <c:pt idx="1">
                  <c:v>Albchrome</c:v>
                </c:pt>
                <c:pt idx="2">
                  <c:v>Albametal</c:v>
                </c:pt>
                <c:pt idx="3">
                  <c:v>Fushe-Kruje Cement Factory</c:v>
                </c:pt>
                <c:pt idx="4">
                  <c:v>Bankers Petroleum Albania Ltd</c:v>
                </c:pt>
                <c:pt idx="5">
                  <c:v>Vodafone Albania</c:v>
                </c:pt>
                <c:pt idx="6">
                  <c:v>Yura Corporation Albania</c:v>
                </c:pt>
                <c:pt idx="7">
                  <c:v>Antea Cement</c:v>
                </c:pt>
                <c:pt idx="8">
                  <c:v>Aleat</c:v>
                </c:pt>
                <c:pt idx="9">
                  <c:v>Albania Marketing Service</c:v>
                </c:pt>
                <c:pt idx="10">
                  <c:v>Devoll Hydropower</c:v>
                </c:pt>
                <c:pt idx="11">
                  <c:v>ITX Albania</c:v>
                </c:pt>
              </c:strCache>
            </c:strRef>
          </c:cat>
          <c:val>
            <c:numRef>
              <c:f>Huaja_Renditje!$E$103:$E$114</c:f>
              <c:numCache>
                <c:formatCode>_(* #,##0_);_(* \(#,##0\);_(* "-"??_);_(@_)</c:formatCode>
                <c:ptCount val="12"/>
                <c:pt idx="0">
                  <c:v>5877778250</c:v>
                </c:pt>
                <c:pt idx="1">
                  <c:v>1745251200</c:v>
                </c:pt>
                <c:pt idx="2">
                  <c:v>285745169</c:v>
                </c:pt>
                <c:pt idx="3">
                  <c:v>279734639</c:v>
                </c:pt>
                <c:pt idx="4">
                  <c:v>250718896</c:v>
                </c:pt>
                <c:pt idx="5">
                  <c:v>153801394</c:v>
                </c:pt>
                <c:pt idx="6">
                  <c:v>139419327</c:v>
                </c:pt>
                <c:pt idx="7">
                  <c:v>56078281</c:v>
                </c:pt>
                <c:pt idx="8">
                  <c:v>30688800</c:v>
                </c:pt>
                <c:pt idx="9">
                  <c:v>22230497</c:v>
                </c:pt>
                <c:pt idx="10">
                  <c:v>612239</c:v>
                </c:pt>
                <c:pt idx="11">
                  <c:v>52600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7-42A5-A221-5FA2026A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179649312"/>
        <c:axId val="1179660544"/>
      </c:barChart>
      <c:lineChart>
        <c:grouping val="standard"/>
        <c:varyColors val="0"/>
        <c:ser>
          <c:idx val="1"/>
          <c:order val="1"/>
          <c:tx>
            <c:strRef>
              <c:f>Huaja_Renditje!$F$102</c:f>
              <c:strCache>
                <c:ptCount val="1"/>
                <c:pt idx="0">
                  <c:v>Treasury Transactions/Annual Turnover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FF99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5246768085808373E-17"/>
                  <c:y val="-2.6456384179271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47-42A5-A221-5FA2026A957B}"/>
                </c:ext>
              </c:extLst>
            </c:dLbl>
            <c:dLbl>
              <c:idx val="3"/>
              <c:layout>
                <c:manualLayout>
                  <c:x val="-1.3771123493796923E-3"/>
                  <c:y val="4.569739085510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47-42A5-A221-5FA2026A957B}"/>
                </c:ext>
              </c:extLst>
            </c:dLbl>
            <c:dLbl>
              <c:idx val="6"/>
              <c:layout>
                <c:manualLayout>
                  <c:x val="-1.0098707234323349E-16"/>
                  <c:y val="9.6205033379169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47-42A5-A221-5FA2026A957B}"/>
                </c:ext>
              </c:extLst>
            </c:dLbl>
            <c:spPr>
              <a:solidFill>
                <a:srgbClr val="70AD47">
                  <a:lumMod val="20000"/>
                  <a:lumOff val="80000"/>
                </a:srgbClr>
              </a:solidFill>
              <a:ln>
                <a:solidFill>
                  <a:srgbClr val="70AD47">
                    <a:lumMod val="60000"/>
                    <a:lumOff val="40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Huaja_Renditje!$C$103:$C$114</c:f>
              <c:strCache>
                <c:ptCount val="12"/>
                <c:pt idx="0">
                  <c:v>Shoqëri e Thjeshtë INTEKAR - ASL</c:v>
                </c:pt>
                <c:pt idx="1">
                  <c:v>Albchrome</c:v>
                </c:pt>
                <c:pt idx="2">
                  <c:v>Albametal</c:v>
                </c:pt>
                <c:pt idx="3">
                  <c:v>Fushe-Kruje Cement Factory</c:v>
                </c:pt>
                <c:pt idx="4">
                  <c:v>Bankers Petroleum Albania Ltd</c:v>
                </c:pt>
                <c:pt idx="5">
                  <c:v>Vodafone Albania</c:v>
                </c:pt>
                <c:pt idx="6">
                  <c:v>Yura Corporation Albania</c:v>
                </c:pt>
                <c:pt idx="7">
                  <c:v>Antea Cement</c:v>
                </c:pt>
                <c:pt idx="8">
                  <c:v>Aleat</c:v>
                </c:pt>
                <c:pt idx="9">
                  <c:v>Albania Marketing Service</c:v>
                </c:pt>
                <c:pt idx="10">
                  <c:v>Devoll Hydropower</c:v>
                </c:pt>
                <c:pt idx="11">
                  <c:v>ITX Albania</c:v>
                </c:pt>
              </c:strCache>
            </c:strRef>
          </c:cat>
          <c:val>
            <c:numRef>
              <c:f>Huaja_Renditje!$F$103:$F$114</c:f>
              <c:numCache>
                <c:formatCode>0.00%</c:formatCode>
                <c:ptCount val="12"/>
                <c:pt idx="0">
                  <c:v>1.1091504310369209</c:v>
                </c:pt>
                <c:pt idx="1">
                  <c:v>9.3428865096359739E-2</c:v>
                </c:pt>
                <c:pt idx="2">
                  <c:v>2.4901807953448336E-2</c:v>
                </c:pt>
                <c:pt idx="3">
                  <c:v>6.9933659750000002E-2</c:v>
                </c:pt>
                <c:pt idx="4">
                  <c:v>9.3450704834321073E-3</c:v>
                </c:pt>
                <c:pt idx="5">
                  <c:v>9.6663562315379304E-3</c:v>
                </c:pt>
                <c:pt idx="6">
                  <c:v>2.5983539181855891E-2</c:v>
                </c:pt>
                <c:pt idx="7">
                  <c:v>4.6511945841449121E-3</c:v>
                </c:pt>
                <c:pt idx="8">
                  <c:v>5.5245641003343702E-3</c:v>
                </c:pt>
                <c:pt idx="9">
                  <c:v>3.1424790197043511E-3</c:v>
                </c:pt>
                <c:pt idx="10">
                  <c:v>3.4655575963098917E-5</c:v>
                </c:pt>
                <c:pt idx="11">
                  <c:v>9.5947390185384594E-6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7-42A5-A221-5FA2026A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01696"/>
        <c:axId val="1174400448"/>
      </c:lineChart>
      <c:catAx>
        <c:axId val="117964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660544"/>
        <c:crosses val="autoZero"/>
        <c:auto val="1"/>
        <c:lblAlgn val="ctr"/>
        <c:lblOffset val="100"/>
        <c:noMultiLvlLbl val="0"/>
      </c:catAx>
      <c:valAx>
        <c:axId val="117966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649312"/>
        <c:crosses val="autoZero"/>
        <c:crossBetween val="between"/>
      </c:valAx>
      <c:valAx>
        <c:axId val="117440044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401696"/>
        <c:crosses val="max"/>
        <c:crossBetween val="between"/>
      </c:valAx>
      <c:catAx>
        <c:axId val="117440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4400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74516928467737"/>
          <c:y val="3.9906099263065466E-2"/>
          <c:w val="0.75344353498139172"/>
          <c:h val="0.67155966290343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Origjina!$D$6</c:f>
              <c:strCache>
                <c:ptCount val="1"/>
                <c:pt idx="0">
                  <c:v>Revenues 2022 (in ALL)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Origjina!$B$7:$B$21</c:f>
              <c:strCache>
                <c:ptCount val="15"/>
                <c:pt idx="0">
                  <c:v>Turkey</c:v>
                </c:pt>
                <c:pt idx="1">
                  <c:v>Netherlands</c:v>
                </c:pt>
                <c:pt idx="2">
                  <c:v>Cayman Islands</c:v>
                </c:pt>
                <c:pt idx="3">
                  <c:v>Slovenia</c:v>
                </c:pt>
                <c:pt idx="4">
                  <c:v>Switzerland</c:v>
                </c:pt>
                <c:pt idx="5">
                  <c:v>Austria</c:v>
                </c:pt>
                <c:pt idx="6">
                  <c:v>Cyprus</c:v>
                </c:pt>
                <c:pt idx="7">
                  <c:v>Serbia</c:v>
                </c:pt>
                <c:pt idx="8">
                  <c:v>Hungary</c:v>
                </c:pt>
                <c:pt idx="9">
                  <c:v>France</c:v>
                </c:pt>
                <c:pt idx="10">
                  <c:v>Italy</c:v>
                </c:pt>
                <c:pt idx="11">
                  <c:v>Kosovo</c:v>
                </c:pt>
                <c:pt idx="12">
                  <c:v>USA, France</c:v>
                </c:pt>
                <c:pt idx="13">
                  <c:v>South Korea</c:v>
                </c:pt>
                <c:pt idx="14">
                  <c:v>Lebanon</c:v>
                </c:pt>
              </c:strCache>
            </c:strRef>
          </c:cat>
          <c:val>
            <c:numRef>
              <c:f>Origjina!$D$7:$D$21</c:f>
              <c:numCache>
                <c:formatCode>_(* #,##0.00_);_(* \(#,##0.00\);_(* "-"??_);_(@_)</c:formatCode>
                <c:ptCount val="15"/>
                <c:pt idx="0">
                  <c:v>60603572962</c:v>
                </c:pt>
                <c:pt idx="1">
                  <c:v>49928520788</c:v>
                </c:pt>
                <c:pt idx="2">
                  <c:v>26829000000</c:v>
                </c:pt>
                <c:pt idx="3">
                  <c:v>20114011888</c:v>
                </c:pt>
                <c:pt idx="4">
                  <c:v>13584176000</c:v>
                </c:pt>
                <c:pt idx="5">
                  <c:v>13062458000</c:v>
                </c:pt>
                <c:pt idx="6">
                  <c:v>12056748000</c:v>
                </c:pt>
                <c:pt idx="7">
                  <c:v>11474876424</c:v>
                </c:pt>
                <c:pt idx="8">
                  <c:v>7239471000</c:v>
                </c:pt>
                <c:pt idx="9">
                  <c:v>7074191064</c:v>
                </c:pt>
                <c:pt idx="10">
                  <c:v>6777726000</c:v>
                </c:pt>
                <c:pt idx="11">
                  <c:v>5792772756</c:v>
                </c:pt>
                <c:pt idx="12">
                  <c:v>5554972201</c:v>
                </c:pt>
                <c:pt idx="13">
                  <c:v>5365678864</c:v>
                </c:pt>
                <c:pt idx="14">
                  <c:v>4000000000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5-402F-BFD9-A2CADB8C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183847776"/>
        <c:axId val="1183848192"/>
      </c:barChart>
      <c:lineChart>
        <c:grouping val="standard"/>
        <c:varyColors val="0"/>
        <c:ser>
          <c:idx val="1"/>
          <c:order val="1"/>
          <c:tx>
            <c:strRef>
              <c:f>Origjina!$F$6</c:f>
              <c:strCache>
                <c:ptCount val="1"/>
                <c:pt idx="0">
                  <c:v>Share vs total for 100 Big Companies</c:v>
                </c:pt>
              </c:strCache>
            </c:strRef>
          </c:tx>
          <c:spPr>
            <a:ln w="38100" cap="rnd">
              <a:solidFill>
                <a:srgbClr val="990033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2">
                  <a:lumMod val="60000"/>
                  <a:lumOff val="40000"/>
                </a:schemeClr>
              </a:solidFill>
              <a:ln w="31750">
                <a:solidFill>
                  <a:srgbClr val="99003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Origjina!$B$7:$B$21</c:f>
              <c:strCache>
                <c:ptCount val="15"/>
                <c:pt idx="0">
                  <c:v>Turkey</c:v>
                </c:pt>
                <c:pt idx="1">
                  <c:v>Netherlands</c:v>
                </c:pt>
                <c:pt idx="2">
                  <c:v>Cayman Islands</c:v>
                </c:pt>
                <c:pt idx="3">
                  <c:v>Slovenia</c:v>
                </c:pt>
                <c:pt idx="4">
                  <c:v>Switzerland</c:v>
                </c:pt>
                <c:pt idx="5">
                  <c:v>Austria</c:v>
                </c:pt>
                <c:pt idx="6">
                  <c:v>Cyprus</c:v>
                </c:pt>
                <c:pt idx="7">
                  <c:v>Serbia</c:v>
                </c:pt>
                <c:pt idx="8">
                  <c:v>Hungary</c:v>
                </c:pt>
                <c:pt idx="9">
                  <c:v>France</c:v>
                </c:pt>
                <c:pt idx="10">
                  <c:v>Italy</c:v>
                </c:pt>
                <c:pt idx="11">
                  <c:v>Kosovo</c:v>
                </c:pt>
                <c:pt idx="12">
                  <c:v>USA, France</c:v>
                </c:pt>
                <c:pt idx="13">
                  <c:v>South Korea</c:v>
                </c:pt>
                <c:pt idx="14">
                  <c:v>Lebanon</c:v>
                </c:pt>
              </c:strCache>
            </c:strRef>
          </c:cat>
          <c:val>
            <c:numRef>
              <c:f>Origjina!$F$7:$F$21</c:f>
              <c:numCache>
                <c:formatCode>0.00%</c:formatCode>
                <c:ptCount val="15"/>
                <c:pt idx="0">
                  <c:v>4.8738928587325946E-2</c:v>
                </c:pt>
                <c:pt idx="1">
                  <c:v>4.0153781208295998E-2</c:v>
                </c:pt>
                <c:pt idx="2">
                  <c:v>2.157656143292537E-2</c:v>
                </c:pt>
                <c:pt idx="3">
                  <c:v>1.6176197889001574E-2</c:v>
                </c:pt>
                <c:pt idx="4">
                  <c:v>1.0924738453899527E-2</c:v>
                </c:pt>
                <c:pt idx="5">
                  <c:v>1.0505159622125589E-2</c:v>
                </c:pt>
                <c:pt idx="6">
                  <c:v>9.6963421634537281E-3</c:v>
                </c:pt>
                <c:pt idx="7">
                  <c:v>9.2283863020486412E-3</c:v>
                </c:pt>
                <c:pt idx="8">
                  <c:v>5.8221659686675479E-3</c:v>
                </c:pt>
                <c:pt idx="9">
                  <c:v>5.6892436572607129E-3</c:v>
                </c:pt>
                <c:pt idx="10">
                  <c:v>5.4508189427312061E-3</c:v>
                </c:pt>
                <c:pt idx="11">
                  <c:v>4.6586945930452272E-3</c:v>
                </c:pt>
                <c:pt idx="12">
                  <c:v>4.4674493627443867E-3</c:v>
                </c:pt>
                <c:pt idx="13">
                  <c:v>4.3152148659452534E-3</c:v>
                </c:pt>
                <c:pt idx="14">
                  <c:v>3.2169013281039723E-3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5-402F-BFD9-A2CADB8C3388}"/>
            </c:ext>
          </c:extLst>
        </c:ser>
        <c:ser>
          <c:idx val="2"/>
          <c:order val="2"/>
          <c:tx>
            <c:strRef>
              <c:f>Origjina!$G$6</c:f>
              <c:strCache>
                <c:ptCount val="1"/>
                <c:pt idx="0">
                  <c:v>Share vs GDP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FF00"/>
              </a:solidFill>
              <a:ln w="22225">
                <a:solidFill>
                  <a:srgbClr val="00B0F0"/>
                </a:solidFill>
              </a:ln>
              <a:effectLst/>
            </c:spPr>
          </c:marker>
          <c:val>
            <c:numRef>
              <c:f>Origjina!$G$7:$G$21</c:f>
              <c:numCache>
                <c:formatCode>0.00%</c:formatCode>
                <c:ptCount val="15"/>
                <c:pt idx="0">
                  <c:v>2.8392929809881656E-2</c:v>
                </c:pt>
                <c:pt idx="1">
                  <c:v>2.3391640409283848E-2</c:v>
                </c:pt>
                <c:pt idx="2">
                  <c:v>1.256945550631073E-2</c:v>
                </c:pt>
                <c:pt idx="3">
                  <c:v>9.4234663043580112E-3</c:v>
                </c:pt>
                <c:pt idx="4">
                  <c:v>6.3642213955754619E-3</c:v>
                </c:pt>
                <c:pt idx="5">
                  <c:v>6.1197951706754867E-3</c:v>
                </c:pt>
                <c:pt idx="6">
                  <c:v>5.6486174489097946E-3</c:v>
                </c:pt>
                <c:pt idx="7">
                  <c:v>5.3760091189340633E-3</c:v>
                </c:pt>
                <c:pt idx="8">
                  <c:v>3.3917107839922041E-3</c:v>
                </c:pt>
                <c:pt idx="9">
                  <c:v>3.3142767088631315E-3</c:v>
                </c:pt>
                <c:pt idx="10">
                  <c:v>3.1753820638475306E-3</c:v>
                </c:pt>
                <c:pt idx="11">
                  <c:v>2.7139289356558566E-3</c:v>
                </c:pt>
                <c:pt idx="12">
                  <c:v>2.6025187639965143E-3</c:v>
                </c:pt>
                <c:pt idx="13">
                  <c:v>2.5138343487345746E-3</c:v>
                </c:pt>
                <c:pt idx="14">
                  <c:v>1.8740102883164828E-3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5-402F-BFD9-A2CADB8C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891872"/>
        <c:axId val="1183893952"/>
      </c:lineChart>
      <c:catAx>
        <c:axId val="11838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848192"/>
        <c:crosses val="autoZero"/>
        <c:auto val="1"/>
        <c:lblAlgn val="ctr"/>
        <c:lblOffset val="100"/>
        <c:noMultiLvlLbl val="0"/>
      </c:catAx>
      <c:valAx>
        <c:axId val="118384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847776"/>
        <c:crosses val="autoZero"/>
        <c:crossBetween val="between"/>
      </c:valAx>
      <c:valAx>
        <c:axId val="11838939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891872"/>
        <c:crosses val="max"/>
        <c:crossBetween val="between"/>
      </c:valAx>
      <c:catAx>
        <c:axId val="118389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3893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15</xdr:row>
      <xdr:rowOff>97155</xdr:rowOff>
    </xdr:from>
    <xdr:to>
      <xdr:col>3</xdr:col>
      <xdr:colOff>680085</xdr:colOff>
      <xdr:row>30</xdr:row>
      <xdr:rowOff>97155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1360339</xdr:colOff>
      <xdr:row>4</xdr:row>
      <xdr:rowOff>127000</xdr:rowOff>
    </xdr:from>
    <xdr:to>
      <xdr:col>19</xdr:col>
      <xdr:colOff>184494</xdr:colOff>
      <xdr:row>29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444499</xdr:colOff>
      <xdr:row>68</xdr:row>
      <xdr:rowOff>154212</xdr:rowOff>
    </xdr:from>
    <xdr:to>
      <xdr:col>16</xdr:col>
      <xdr:colOff>366142</xdr:colOff>
      <xdr:row>93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421822</xdr:colOff>
      <xdr:row>35</xdr:row>
      <xdr:rowOff>92511</xdr:rowOff>
    </xdr:from>
    <xdr:to>
      <xdr:col>4</xdr:col>
      <xdr:colOff>1732996</xdr:colOff>
      <xdr:row>64</xdr:row>
      <xdr:rowOff>68035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1319891</xdr:colOff>
      <xdr:row>35</xdr:row>
      <xdr:rowOff>131990</xdr:rowOff>
    </xdr:from>
    <xdr:to>
      <xdr:col>10</xdr:col>
      <xdr:colOff>244928</xdr:colOff>
      <xdr:row>64</xdr:row>
      <xdr:rowOff>149680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462643</xdr:colOff>
      <xdr:row>100</xdr:row>
      <xdr:rowOff>115659</xdr:rowOff>
    </xdr:from>
    <xdr:to>
      <xdr:col>14</xdr:col>
      <xdr:colOff>1902279</xdr:colOff>
      <xdr:row>128</xdr:row>
      <xdr:rowOff>92528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577800</xdr:colOff>
      <xdr:row>4</xdr:row>
      <xdr:rowOff>171665</xdr:rowOff>
    </xdr:from>
    <xdr:to>
      <xdr:col>18</xdr:col>
      <xdr:colOff>44899</xdr:colOff>
      <xdr:row>23</xdr:row>
      <xdr:rowOff>74859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0"/>
  <sheetViews>
    <sheetView topLeftCell="A76" zoomScale="87" zoomScaleNormal="60" workbookViewId="0">
      <selection activeCell="E82" sqref="E82"/>
    </sheetView>
  </sheetViews>
  <sheetFormatPr defaultColWidth="8.88671875" defaultRowHeight="14.4" x14ac:dyDescent="0.3"/>
  <cols>
    <col min="3" max="3" width="47.109375" bestFit="1" customWidth="1"/>
    <col min="4" max="4" width="14.77734375" customWidth="1"/>
    <col min="5" max="5" width="43.77734375" customWidth="1"/>
    <col min="6" max="6" width="78.5546875" customWidth="1"/>
    <col min="7" max="7" width="24.6640625" bestFit="1" customWidth="1"/>
    <col min="8" max="8" width="15.21875" customWidth="1"/>
    <col min="9" max="9" width="28.109375" bestFit="1" customWidth="1"/>
    <col min="10" max="10" width="31.5546875" customWidth="1"/>
    <col min="11" max="11" width="21.5546875" bestFit="1" customWidth="1"/>
  </cols>
  <sheetData>
    <row r="2" spans="2:11" x14ac:dyDescent="0.3">
      <c r="B2" s="159" t="s">
        <v>358</v>
      </c>
      <c r="C2" s="159"/>
      <c r="D2" s="159"/>
      <c r="E2" s="159"/>
      <c r="F2" s="159"/>
      <c r="G2" s="159"/>
      <c r="H2" s="159"/>
      <c r="I2" s="3"/>
      <c r="J2" s="3"/>
      <c r="K2" s="3"/>
    </row>
    <row r="4" spans="2:11" x14ac:dyDescent="0.3">
      <c r="B4" s="3" t="s">
        <v>308</v>
      </c>
      <c r="H4" s="2"/>
    </row>
    <row r="6" spans="2:11" s="33" customFormat="1" ht="28.8" x14ac:dyDescent="0.3">
      <c r="B6" s="44" t="s">
        <v>318</v>
      </c>
      <c r="C6" s="45" t="s">
        <v>311</v>
      </c>
      <c r="D6" s="46" t="s">
        <v>312</v>
      </c>
      <c r="E6" s="45" t="s">
        <v>313</v>
      </c>
      <c r="F6" s="46" t="s">
        <v>314</v>
      </c>
      <c r="G6" s="45" t="s">
        <v>315</v>
      </c>
      <c r="H6" s="46" t="s">
        <v>316</v>
      </c>
      <c r="I6" s="45" t="s">
        <v>322</v>
      </c>
      <c r="J6" s="46" t="s">
        <v>323</v>
      </c>
      <c r="K6" s="45" t="s">
        <v>317</v>
      </c>
    </row>
    <row r="7" spans="2:11" x14ac:dyDescent="0.3">
      <c r="B7" s="47">
        <v>1</v>
      </c>
      <c r="C7" s="48" t="s">
        <v>0</v>
      </c>
      <c r="D7" s="49" t="s">
        <v>1</v>
      </c>
      <c r="E7" s="6" t="s">
        <v>320</v>
      </c>
      <c r="F7" s="40" t="s">
        <v>2</v>
      </c>
      <c r="G7" s="6" t="s">
        <v>324</v>
      </c>
      <c r="H7" s="40" t="s">
        <v>3</v>
      </c>
      <c r="I7" s="147">
        <v>93168861886</v>
      </c>
      <c r="J7" s="41">
        <v>0</v>
      </c>
      <c r="K7" s="153" t="s">
        <v>352</v>
      </c>
    </row>
    <row r="8" spans="2:11" x14ac:dyDescent="0.3">
      <c r="B8" s="50">
        <v>2</v>
      </c>
      <c r="C8" s="51" t="s">
        <v>4</v>
      </c>
      <c r="D8" s="52" t="s">
        <v>5</v>
      </c>
      <c r="E8" s="7" t="s">
        <v>320</v>
      </c>
      <c r="F8" t="s">
        <v>6</v>
      </c>
      <c r="G8" s="7" t="s">
        <v>324</v>
      </c>
      <c r="H8" t="s">
        <v>350</v>
      </c>
      <c r="I8" s="148">
        <v>73259000000</v>
      </c>
      <c r="J8" s="35">
        <v>10736745</v>
      </c>
      <c r="K8" s="7" t="s">
        <v>352</v>
      </c>
    </row>
    <row r="9" spans="2:11" x14ac:dyDescent="0.3">
      <c r="B9" s="50">
        <v>3</v>
      </c>
      <c r="C9" s="53" t="s">
        <v>7</v>
      </c>
      <c r="D9" s="52" t="s">
        <v>8</v>
      </c>
      <c r="E9" s="7" t="s">
        <v>319</v>
      </c>
      <c r="F9" t="s">
        <v>9</v>
      </c>
      <c r="G9" s="7" t="s">
        <v>324</v>
      </c>
      <c r="H9" t="s">
        <v>3</v>
      </c>
      <c r="I9" s="148">
        <v>41301964000</v>
      </c>
      <c r="J9" s="35">
        <v>451346866</v>
      </c>
      <c r="K9" s="7" t="s">
        <v>352</v>
      </c>
    </row>
    <row r="10" spans="2:11" x14ac:dyDescent="0.3">
      <c r="B10" s="50">
        <v>4</v>
      </c>
      <c r="C10" s="53" t="s">
        <v>10</v>
      </c>
      <c r="D10" s="52" t="s">
        <v>11</v>
      </c>
      <c r="E10" s="7" t="s">
        <v>320</v>
      </c>
      <c r="F10" t="s">
        <v>12</v>
      </c>
      <c r="G10" s="7" t="s">
        <v>324</v>
      </c>
      <c r="H10" t="s">
        <v>3</v>
      </c>
      <c r="I10" s="148">
        <v>46165000000</v>
      </c>
      <c r="J10" s="35">
        <v>1617885099</v>
      </c>
      <c r="K10" s="7" t="s">
        <v>352</v>
      </c>
    </row>
    <row r="11" spans="2:11" x14ac:dyDescent="0.3">
      <c r="B11" s="50">
        <v>5</v>
      </c>
      <c r="C11" s="53" t="s">
        <v>13</v>
      </c>
      <c r="D11" s="52" t="s">
        <v>14</v>
      </c>
      <c r="E11" s="7" t="s">
        <v>320</v>
      </c>
      <c r="F11" t="s">
        <v>15</v>
      </c>
      <c r="G11" s="7" t="s">
        <v>324</v>
      </c>
      <c r="H11" t="s">
        <v>3</v>
      </c>
      <c r="I11" s="148">
        <v>44284978829</v>
      </c>
      <c r="J11" s="35">
        <v>35851213</v>
      </c>
      <c r="K11" s="7" t="s">
        <v>352</v>
      </c>
    </row>
    <row r="12" spans="2:11" x14ac:dyDescent="0.3">
      <c r="B12" s="50">
        <v>6</v>
      </c>
      <c r="C12" s="53" t="s">
        <v>16</v>
      </c>
      <c r="D12" s="52" t="s">
        <v>17</v>
      </c>
      <c r="E12" s="7" t="s">
        <v>319</v>
      </c>
      <c r="F12" t="s">
        <v>18</v>
      </c>
      <c r="G12" s="7" t="s">
        <v>324</v>
      </c>
      <c r="H12" t="s">
        <v>3</v>
      </c>
      <c r="I12" s="148">
        <v>42749221875</v>
      </c>
      <c r="J12" s="35">
        <v>299504530</v>
      </c>
      <c r="K12" s="7" t="s">
        <v>352</v>
      </c>
    </row>
    <row r="13" spans="2:11" x14ac:dyDescent="0.3">
      <c r="B13" s="50">
        <v>7</v>
      </c>
      <c r="C13" s="53" t="s">
        <v>19</v>
      </c>
      <c r="D13" s="52" t="s">
        <v>20</v>
      </c>
      <c r="E13" s="7" t="s">
        <v>320</v>
      </c>
      <c r="F13" t="s">
        <v>6</v>
      </c>
      <c r="G13" s="7" t="s">
        <v>324</v>
      </c>
      <c r="H13" t="s">
        <v>350</v>
      </c>
      <c r="I13" s="148">
        <v>35628000000</v>
      </c>
      <c r="J13" s="35">
        <v>18775624224</v>
      </c>
      <c r="K13" s="7" t="s">
        <v>352</v>
      </c>
    </row>
    <row r="14" spans="2:11" x14ac:dyDescent="0.3">
      <c r="B14" s="50">
        <v>8</v>
      </c>
      <c r="C14" s="53" t="s">
        <v>21</v>
      </c>
      <c r="D14" s="52" t="s">
        <v>22</v>
      </c>
      <c r="E14" s="7" t="s">
        <v>319</v>
      </c>
      <c r="F14" t="s">
        <v>23</v>
      </c>
      <c r="G14" s="7" t="s">
        <v>324</v>
      </c>
      <c r="H14" t="s">
        <v>3</v>
      </c>
      <c r="I14" s="148">
        <v>46100308238</v>
      </c>
      <c r="J14" s="35">
        <v>0</v>
      </c>
      <c r="K14" s="7" t="s">
        <v>352</v>
      </c>
    </row>
    <row r="15" spans="2:11" x14ac:dyDescent="0.3">
      <c r="B15" s="50">
        <v>9</v>
      </c>
      <c r="C15" s="53" t="s">
        <v>24</v>
      </c>
      <c r="D15" s="52" t="s">
        <v>25</v>
      </c>
      <c r="E15" s="7" t="s">
        <v>321</v>
      </c>
      <c r="F15" t="s">
        <v>26</v>
      </c>
      <c r="G15" s="7" t="s">
        <v>326</v>
      </c>
      <c r="H15" t="s">
        <v>3</v>
      </c>
      <c r="I15" s="148">
        <v>26829000000</v>
      </c>
      <c r="J15" s="35">
        <v>250718896</v>
      </c>
      <c r="K15" s="7" t="s">
        <v>353</v>
      </c>
    </row>
    <row r="16" spans="2:11" x14ac:dyDescent="0.3">
      <c r="B16" s="50">
        <v>10</v>
      </c>
      <c r="C16" s="53" t="s">
        <v>27</v>
      </c>
      <c r="D16" s="52" t="s">
        <v>28</v>
      </c>
      <c r="E16" s="7" t="s">
        <v>319</v>
      </c>
      <c r="F16" t="s">
        <v>29</v>
      </c>
      <c r="G16" s="7" t="s">
        <v>324</v>
      </c>
      <c r="H16" t="s">
        <v>3</v>
      </c>
      <c r="I16" s="148">
        <v>24481000000</v>
      </c>
      <c r="J16" s="36"/>
      <c r="K16" s="7" t="s">
        <v>352</v>
      </c>
    </row>
    <row r="17" spans="2:11" x14ac:dyDescent="0.3">
      <c r="B17" s="50">
        <v>11</v>
      </c>
      <c r="C17" s="53" t="s">
        <v>30</v>
      </c>
      <c r="D17" s="52" t="s">
        <v>31</v>
      </c>
      <c r="E17" s="7" t="s">
        <v>320</v>
      </c>
      <c r="F17" t="s">
        <v>32</v>
      </c>
      <c r="G17" s="7" t="s">
        <v>325</v>
      </c>
      <c r="H17" t="s">
        <v>3</v>
      </c>
      <c r="I17" s="148">
        <v>23706242000</v>
      </c>
      <c r="J17" s="37"/>
      <c r="K17" s="7" t="s">
        <v>353</v>
      </c>
    </row>
    <row r="18" spans="2:11" x14ac:dyDescent="0.3">
      <c r="B18" s="50">
        <v>12</v>
      </c>
      <c r="C18" s="53" t="s">
        <v>33</v>
      </c>
      <c r="D18" s="52" t="s">
        <v>34</v>
      </c>
      <c r="E18" s="7" t="s">
        <v>319</v>
      </c>
      <c r="F18" t="s">
        <v>35</v>
      </c>
      <c r="G18" s="7" t="s">
        <v>324</v>
      </c>
      <c r="H18" t="s">
        <v>3</v>
      </c>
      <c r="I18" s="149">
        <v>21551093541</v>
      </c>
      <c r="J18" s="35">
        <v>4198638248</v>
      </c>
      <c r="K18" s="7" t="s">
        <v>352</v>
      </c>
    </row>
    <row r="19" spans="2:11" x14ac:dyDescent="0.3">
      <c r="B19" s="50">
        <v>13</v>
      </c>
      <c r="C19" s="53" t="s">
        <v>36</v>
      </c>
      <c r="D19" s="52" t="s">
        <v>37</v>
      </c>
      <c r="E19" s="7" t="s">
        <v>319</v>
      </c>
      <c r="F19" t="s">
        <v>38</v>
      </c>
      <c r="G19" s="7" t="s">
        <v>327</v>
      </c>
      <c r="H19" t="s">
        <v>3</v>
      </c>
      <c r="I19" s="148">
        <v>20114011888</v>
      </c>
      <c r="J19" s="35">
        <v>0</v>
      </c>
      <c r="K19" s="7" t="s">
        <v>353</v>
      </c>
    </row>
    <row r="20" spans="2:11" x14ac:dyDescent="0.3">
      <c r="B20" s="50">
        <v>14</v>
      </c>
      <c r="C20" s="53" t="s">
        <v>39</v>
      </c>
      <c r="D20" s="52" t="s">
        <v>40</v>
      </c>
      <c r="E20" s="7" t="s">
        <v>320</v>
      </c>
      <c r="F20" t="s">
        <v>41</v>
      </c>
      <c r="G20" s="7" t="s">
        <v>324</v>
      </c>
      <c r="H20" t="s">
        <v>3</v>
      </c>
      <c r="I20" s="148">
        <v>19807075910</v>
      </c>
      <c r="J20" s="35">
        <v>713769496</v>
      </c>
      <c r="K20" s="7" t="s">
        <v>352</v>
      </c>
    </row>
    <row r="21" spans="2:11" x14ac:dyDescent="0.3">
      <c r="B21" s="50">
        <v>15</v>
      </c>
      <c r="C21" s="53" t="s">
        <v>42</v>
      </c>
      <c r="D21" s="52" t="s">
        <v>43</v>
      </c>
      <c r="E21" s="154" t="s">
        <v>357</v>
      </c>
      <c r="F21" t="s">
        <v>44</v>
      </c>
      <c r="G21" s="7" t="s">
        <v>324</v>
      </c>
      <c r="H21" t="s">
        <v>3</v>
      </c>
      <c r="I21" s="148">
        <v>18680000000</v>
      </c>
      <c r="J21" s="35">
        <v>1745251200</v>
      </c>
      <c r="K21" s="7" t="s">
        <v>352</v>
      </c>
    </row>
    <row r="22" spans="2:11" x14ac:dyDescent="0.3">
      <c r="B22" s="50">
        <v>16</v>
      </c>
      <c r="C22" s="53" t="s">
        <v>45</v>
      </c>
      <c r="D22" s="52" t="s">
        <v>46</v>
      </c>
      <c r="E22" s="7" t="s">
        <v>319</v>
      </c>
      <c r="F22" t="s">
        <v>47</v>
      </c>
      <c r="G22" s="7" t="s">
        <v>324</v>
      </c>
      <c r="H22" t="s">
        <v>3</v>
      </c>
      <c r="I22" s="148">
        <v>17695901198</v>
      </c>
      <c r="J22" s="35">
        <v>0</v>
      </c>
      <c r="K22" s="7" t="s">
        <v>352</v>
      </c>
    </row>
    <row r="23" spans="2:11" x14ac:dyDescent="0.3">
      <c r="B23" s="50">
        <v>17</v>
      </c>
      <c r="C23" s="53" t="s">
        <v>48</v>
      </c>
      <c r="D23" s="52" t="s">
        <v>49</v>
      </c>
      <c r="E23" s="154" t="s">
        <v>356</v>
      </c>
      <c r="F23" t="s">
        <v>50</v>
      </c>
      <c r="G23" s="7" t="s">
        <v>328</v>
      </c>
      <c r="H23" t="s">
        <v>3</v>
      </c>
      <c r="I23" s="148">
        <v>17666392290</v>
      </c>
      <c r="J23" s="35">
        <v>612239</v>
      </c>
      <c r="K23" s="7" t="s">
        <v>353</v>
      </c>
    </row>
    <row r="24" spans="2:11" x14ac:dyDescent="0.3">
      <c r="B24" s="50">
        <v>18</v>
      </c>
      <c r="C24" s="53" t="s">
        <v>51</v>
      </c>
      <c r="D24" s="52" t="s">
        <v>52</v>
      </c>
      <c r="E24" s="7" t="s">
        <v>320</v>
      </c>
      <c r="F24" t="s">
        <v>53</v>
      </c>
      <c r="G24" s="7" t="s">
        <v>324</v>
      </c>
      <c r="H24" t="s">
        <v>3</v>
      </c>
      <c r="I24" s="148">
        <v>17623687827</v>
      </c>
      <c r="J24" s="35">
        <v>7930000</v>
      </c>
      <c r="K24" s="7" t="s">
        <v>352</v>
      </c>
    </row>
    <row r="25" spans="2:11" x14ac:dyDescent="0.3">
      <c r="B25" s="50">
        <v>19</v>
      </c>
      <c r="C25" s="53" t="s">
        <v>54</v>
      </c>
      <c r="D25" s="52" t="s">
        <v>55</v>
      </c>
      <c r="E25" s="7" t="s">
        <v>320</v>
      </c>
      <c r="F25" t="s">
        <v>56</v>
      </c>
      <c r="G25" s="7" t="s">
        <v>324</v>
      </c>
      <c r="H25" t="s">
        <v>3</v>
      </c>
      <c r="I25" s="148">
        <v>16595229151</v>
      </c>
      <c r="J25" s="36">
        <v>0</v>
      </c>
      <c r="K25" s="7" t="s">
        <v>352</v>
      </c>
    </row>
    <row r="26" spans="2:11" x14ac:dyDescent="0.3">
      <c r="B26" s="50">
        <v>20</v>
      </c>
      <c r="C26" s="53" t="s">
        <v>57</v>
      </c>
      <c r="D26" s="52" t="s">
        <v>58</v>
      </c>
      <c r="E26" s="7" t="s">
        <v>320</v>
      </c>
      <c r="F26" t="s">
        <v>59</v>
      </c>
      <c r="G26" s="7" t="s">
        <v>328</v>
      </c>
      <c r="H26" t="s">
        <v>3</v>
      </c>
      <c r="I26" s="148">
        <v>15911000000</v>
      </c>
      <c r="J26" s="35">
        <v>153801394</v>
      </c>
      <c r="K26" s="7" t="s">
        <v>353</v>
      </c>
    </row>
    <row r="27" spans="2:11" x14ac:dyDescent="0.3">
      <c r="B27" s="50">
        <v>21</v>
      </c>
      <c r="C27" s="53" t="s">
        <v>60</v>
      </c>
      <c r="D27" s="52" t="s">
        <v>61</v>
      </c>
      <c r="E27" s="7" t="s">
        <v>320</v>
      </c>
      <c r="F27" t="s">
        <v>62</v>
      </c>
      <c r="G27" s="7" t="s">
        <v>324</v>
      </c>
      <c r="H27" t="s">
        <v>3</v>
      </c>
      <c r="I27" s="148">
        <v>15743490788</v>
      </c>
      <c r="J27" s="35">
        <v>14598835</v>
      </c>
      <c r="K27" s="7" t="s">
        <v>352</v>
      </c>
    </row>
    <row r="28" spans="2:11" x14ac:dyDescent="0.3">
      <c r="B28" s="50">
        <v>22</v>
      </c>
      <c r="C28" s="53" t="s">
        <v>63</v>
      </c>
      <c r="D28" s="52" t="s">
        <v>64</v>
      </c>
      <c r="E28" s="7" t="s">
        <v>319</v>
      </c>
      <c r="F28" t="s">
        <v>65</v>
      </c>
      <c r="G28" s="7" t="s">
        <v>324</v>
      </c>
      <c r="H28" t="s">
        <v>3</v>
      </c>
      <c r="I28" s="148">
        <v>14870866362</v>
      </c>
      <c r="J28" s="35">
        <v>315548002</v>
      </c>
      <c r="K28" s="7" t="s">
        <v>352</v>
      </c>
    </row>
    <row r="29" spans="2:11" x14ac:dyDescent="0.3">
      <c r="B29" s="50">
        <v>23</v>
      </c>
      <c r="C29" s="53" t="s">
        <v>66</v>
      </c>
      <c r="D29" s="52" t="s">
        <v>67</v>
      </c>
      <c r="E29" s="34" t="s">
        <v>320</v>
      </c>
      <c r="F29" s="7" t="s">
        <v>306</v>
      </c>
      <c r="G29" s="58" t="s">
        <v>329</v>
      </c>
      <c r="H29" t="s">
        <v>3</v>
      </c>
      <c r="I29" s="148">
        <v>14305319000</v>
      </c>
      <c r="J29" s="36"/>
      <c r="K29" s="7" t="s">
        <v>354</v>
      </c>
    </row>
    <row r="30" spans="2:11" x14ac:dyDescent="0.3">
      <c r="B30" s="50">
        <v>24</v>
      </c>
      <c r="C30" s="53" t="s">
        <v>68</v>
      </c>
      <c r="D30" s="52" t="s">
        <v>69</v>
      </c>
      <c r="E30" s="7" t="s">
        <v>319</v>
      </c>
      <c r="F30" t="s">
        <v>70</v>
      </c>
      <c r="G30" s="7" t="s">
        <v>330</v>
      </c>
      <c r="H30" t="s">
        <v>3</v>
      </c>
      <c r="I30" s="148">
        <v>13584176000</v>
      </c>
      <c r="J30" s="35">
        <v>0</v>
      </c>
      <c r="K30" s="7" t="s">
        <v>353</v>
      </c>
    </row>
    <row r="31" spans="2:11" x14ac:dyDescent="0.3">
      <c r="B31" s="50">
        <v>25</v>
      </c>
      <c r="C31" s="53" t="s">
        <v>71</v>
      </c>
      <c r="D31" s="52" t="s">
        <v>72</v>
      </c>
      <c r="E31" s="7" t="s">
        <v>320</v>
      </c>
      <c r="F31" t="s">
        <v>73</v>
      </c>
      <c r="G31" s="7" t="s">
        <v>324</v>
      </c>
      <c r="H31" t="s">
        <v>3</v>
      </c>
      <c r="I31" s="148">
        <v>13575556031</v>
      </c>
      <c r="J31" s="35">
        <v>0</v>
      </c>
      <c r="K31" s="7" t="s">
        <v>352</v>
      </c>
    </row>
    <row r="32" spans="2:11" x14ac:dyDescent="0.3">
      <c r="B32" s="50">
        <v>26</v>
      </c>
      <c r="C32" s="53" t="s">
        <v>74</v>
      </c>
      <c r="D32" s="52" t="s">
        <v>75</v>
      </c>
      <c r="E32" s="7" t="s">
        <v>320</v>
      </c>
      <c r="F32" t="s">
        <v>76</v>
      </c>
      <c r="G32" s="7" t="s">
        <v>331</v>
      </c>
      <c r="H32" t="s">
        <v>3</v>
      </c>
      <c r="I32" s="148">
        <v>13062458000</v>
      </c>
      <c r="J32" s="36"/>
      <c r="K32" s="7" t="s">
        <v>353</v>
      </c>
    </row>
    <row r="33" spans="2:11" x14ac:dyDescent="0.3">
      <c r="B33" s="50">
        <v>27</v>
      </c>
      <c r="C33" s="53" t="s">
        <v>77</v>
      </c>
      <c r="D33" s="52" t="s">
        <v>78</v>
      </c>
      <c r="E33" s="7" t="s">
        <v>320</v>
      </c>
      <c r="F33" t="s">
        <v>79</v>
      </c>
      <c r="G33" s="7" t="s">
        <v>324</v>
      </c>
      <c r="H33" t="s">
        <v>3</v>
      </c>
      <c r="I33" s="148">
        <v>12237899323</v>
      </c>
      <c r="J33" s="35">
        <v>0</v>
      </c>
      <c r="K33" s="7" t="s">
        <v>352</v>
      </c>
    </row>
    <row r="34" spans="2:11" x14ac:dyDescent="0.3">
      <c r="B34" s="50">
        <v>28</v>
      </c>
      <c r="C34" s="53" t="s">
        <v>80</v>
      </c>
      <c r="D34" s="52" t="s">
        <v>81</v>
      </c>
      <c r="E34" s="7" t="s">
        <v>320</v>
      </c>
      <c r="F34" t="s">
        <v>82</v>
      </c>
      <c r="G34" s="7" t="s">
        <v>332</v>
      </c>
      <c r="H34" t="s">
        <v>3</v>
      </c>
      <c r="I34" s="148">
        <v>12056748000</v>
      </c>
      <c r="J34" s="35">
        <v>56078281</v>
      </c>
      <c r="K34" s="7" t="s">
        <v>353</v>
      </c>
    </row>
    <row r="35" spans="2:11" s="1" customFormat="1" x14ac:dyDescent="0.3">
      <c r="B35" s="50">
        <v>29</v>
      </c>
      <c r="C35" s="51" t="s">
        <v>83</v>
      </c>
      <c r="D35" s="54" t="s">
        <v>84</v>
      </c>
      <c r="E35" s="31" t="s">
        <v>320</v>
      </c>
      <c r="F35" s="1" t="s">
        <v>85</v>
      </c>
      <c r="G35" s="31" t="s">
        <v>333</v>
      </c>
      <c r="H35" s="1" t="s">
        <v>3</v>
      </c>
      <c r="I35" s="150">
        <v>11474876424</v>
      </c>
      <c r="J35" s="37">
        <v>285745169</v>
      </c>
      <c r="K35" s="31" t="s">
        <v>353</v>
      </c>
    </row>
    <row r="36" spans="2:11" x14ac:dyDescent="0.3">
      <c r="B36" s="50">
        <v>30</v>
      </c>
      <c r="C36" s="53" t="s">
        <v>86</v>
      </c>
      <c r="D36" s="52" t="s">
        <v>87</v>
      </c>
      <c r="E36" s="7" t="s">
        <v>319</v>
      </c>
      <c r="F36" t="s">
        <v>88</v>
      </c>
      <c r="G36" s="7" t="s">
        <v>324</v>
      </c>
      <c r="H36" t="s">
        <v>3</v>
      </c>
      <c r="I36" s="148">
        <v>11443310440</v>
      </c>
      <c r="J36" s="35">
        <v>4950000</v>
      </c>
      <c r="K36" s="7" t="s">
        <v>352</v>
      </c>
    </row>
    <row r="37" spans="2:11" x14ac:dyDescent="0.3">
      <c r="B37" s="50">
        <v>31</v>
      </c>
      <c r="C37" s="53" t="s">
        <v>89</v>
      </c>
      <c r="D37" s="52" t="s">
        <v>90</v>
      </c>
      <c r="E37" s="7" t="s">
        <v>319</v>
      </c>
      <c r="F37" t="s">
        <v>91</v>
      </c>
      <c r="G37" s="7" t="s">
        <v>324</v>
      </c>
      <c r="H37" t="s">
        <v>3</v>
      </c>
      <c r="I37" s="148">
        <v>11301239476</v>
      </c>
      <c r="J37" s="35">
        <v>0</v>
      </c>
      <c r="K37" s="7" t="s">
        <v>352</v>
      </c>
    </row>
    <row r="38" spans="2:11" x14ac:dyDescent="0.3">
      <c r="B38" s="50">
        <v>32</v>
      </c>
      <c r="C38" s="53" t="s">
        <v>92</v>
      </c>
      <c r="D38" s="52" t="s">
        <v>93</v>
      </c>
      <c r="E38" s="7" t="s">
        <v>320</v>
      </c>
      <c r="F38" t="s">
        <v>94</v>
      </c>
      <c r="G38" s="7" t="s">
        <v>324</v>
      </c>
      <c r="H38" t="s">
        <v>350</v>
      </c>
      <c r="I38" s="148">
        <v>10863035141.440002</v>
      </c>
      <c r="J38" s="35">
        <v>0</v>
      </c>
      <c r="K38" s="7" t="s">
        <v>352</v>
      </c>
    </row>
    <row r="39" spans="2:11" x14ac:dyDescent="0.3">
      <c r="B39" s="50">
        <v>33</v>
      </c>
      <c r="C39" s="53" t="s">
        <v>95</v>
      </c>
      <c r="D39" s="52" t="s">
        <v>96</v>
      </c>
      <c r="E39" s="7" t="s">
        <v>319</v>
      </c>
      <c r="F39" t="s">
        <v>97</v>
      </c>
      <c r="G39" s="7" t="s">
        <v>324</v>
      </c>
      <c r="H39" t="s">
        <v>3</v>
      </c>
      <c r="I39" s="148">
        <v>10602826318</v>
      </c>
      <c r="J39" s="35">
        <v>0</v>
      </c>
      <c r="K39" s="7" t="s">
        <v>352</v>
      </c>
    </row>
    <row r="40" spans="2:11" x14ac:dyDescent="0.3">
      <c r="B40" s="50">
        <v>34</v>
      </c>
      <c r="C40" s="53" t="s">
        <v>98</v>
      </c>
      <c r="D40" s="52" t="s">
        <v>99</v>
      </c>
      <c r="E40" s="154" t="s">
        <v>356</v>
      </c>
      <c r="F40" t="s">
        <v>100</v>
      </c>
      <c r="G40" s="7" t="s">
        <v>334</v>
      </c>
      <c r="H40" t="s">
        <v>3</v>
      </c>
      <c r="I40" s="148">
        <v>10505534452</v>
      </c>
      <c r="J40" s="35">
        <v>0</v>
      </c>
      <c r="K40" s="7" t="s">
        <v>354</v>
      </c>
    </row>
    <row r="41" spans="2:11" x14ac:dyDescent="0.3">
      <c r="B41" s="50">
        <v>35</v>
      </c>
      <c r="C41" s="53" t="s">
        <v>101</v>
      </c>
      <c r="D41" s="52" t="s">
        <v>102</v>
      </c>
      <c r="E41" s="7" t="s">
        <v>319</v>
      </c>
      <c r="F41" t="s">
        <v>103</v>
      </c>
      <c r="G41" s="7" t="s">
        <v>324</v>
      </c>
      <c r="H41" t="s">
        <v>3</v>
      </c>
      <c r="I41" s="148">
        <v>10138515760</v>
      </c>
      <c r="J41" s="35">
        <v>0</v>
      </c>
      <c r="K41" s="7" t="s">
        <v>352</v>
      </c>
    </row>
    <row r="42" spans="2:11" x14ac:dyDescent="0.3">
      <c r="B42" s="50">
        <v>36</v>
      </c>
      <c r="C42" s="53" t="s">
        <v>104</v>
      </c>
      <c r="D42" s="52" t="s">
        <v>105</v>
      </c>
      <c r="E42" s="7" t="s">
        <v>320</v>
      </c>
      <c r="F42" t="s">
        <v>106</v>
      </c>
      <c r="G42" s="7" t="s">
        <v>335</v>
      </c>
      <c r="H42" t="s">
        <v>351</v>
      </c>
      <c r="I42" s="148">
        <v>9615849000</v>
      </c>
      <c r="J42" s="35">
        <v>0</v>
      </c>
      <c r="K42" s="7" t="s">
        <v>354</v>
      </c>
    </row>
    <row r="43" spans="2:11" x14ac:dyDescent="0.3">
      <c r="B43" s="50">
        <v>37</v>
      </c>
      <c r="C43" s="53" t="s">
        <v>107</v>
      </c>
      <c r="D43" s="52" t="s">
        <v>108</v>
      </c>
      <c r="E43" s="7" t="s">
        <v>319</v>
      </c>
      <c r="F43" t="s">
        <v>109</v>
      </c>
      <c r="G43" s="7" t="s">
        <v>336</v>
      </c>
      <c r="H43" t="s">
        <v>3</v>
      </c>
      <c r="I43" s="148">
        <v>9377693900</v>
      </c>
      <c r="J43" s="35">
        <v>0</v>
      </c>
      <c r="K43" s="7" t="s">
        <v>354</v>
      </c>
    </row>
    <row r="44" spans="2:11" x14ac:dyDescent="0.3">
      <c r="B44" s="50">
        <v>38</v>
      </c>
      <c r="C44" s="53" t="s">
        <v>110</v>
      </c>
      <c r="D44" s="52" t="s">
        <v>111</v>
      </c>
      <c r="E44" s="7" t="s">
        <v>319</v>
      </c>
      <c r="F44" t="s">
        <v>112</v>
      </c>
      <c r="G44" s="7" t="s">
        <v>324</v>
      </c>
      <c r="H44" t="s">
        <v>3</v>
      </c>
      <c r="I44" s="148">
        <v>9355907000</v>
      </c>
      <c r="J44" s="35">
        <v>122946</v>
      </c>
      <c r="K44" s="7" t="s">
        <v>352</v>
      </c>
    </row>
    <row r="45" spans="2:11" x14ac:dyDescent="0.3">
      <c r="B45" s="50">
        <v>39</v>
      </c>
      <c r="C45" s="53" t="s">
        <v>113</v>
      </c>
      <c r="D45" s="52" t="s">
        <v>114</v>
      </c>
      <c r="E45" s="7" t="s">
        <v>319</v>
      </c>
      <c r="F45" t="s">
        <v>115</v>
      </c>
      <c r="G45" s="7" t="s">
        <v>324</v>
      </c>
      <c r="H45" t="s">
        <v>3</v>
      </c>
      <c r="I45" s="148">
        <v>8723659036</v>
      </c>
      <c r="J45" s="35">
        <v>1265450686</v>
      </c>
      <c r="K45" s="7" t="s">
        <v>352</v>
      </c>
    </row>
    <row r="46" spans="2:11" x14ac:dyDescent="0.3">
      <c r="B46" s="50">
        <v>40</v>
      </c>
      <c r="C46" s="53" t="s">
        <v>116</v>
      </c>
      <c r="D46" s="52" t="s">
        <v>117</v>
      </c>
      <c r="E46" s="7" t="s">
        <v>320</v>
      </c>
      <c r="F46" t="s">
        <v>118</v>
      </c>
      <c r="G46" s="7" t="s">
        <v>324</v>
      </c>
      <c r="H46" t="s">
        <v>3</v>
      </c>
      <c r="I46" s="148">
        <v>8567981907</v>
      </c>
      <c r="J46" s="35">
        <v>0</v>
      </c>
      <c r="K46" s="7" t="s">
        <v>352</v>
      </c>
    </row>
    <row r="47" spans="2:11" x14ac:dyDescent="0.3">
      <c r="B47" s="50">
        <v>41</v>
      </c>
      <c r="C47" s="53" t="s">
        <v>119</v>
      </c>
      <c r="D47" s="52" t="s">
        <v>120</v>
      </c>
      <c r="E47" s="7" t="s">
        <v>319</v>
      </c>
      <c r="F47" t="s">
        <v>41</v>
      </c>
      <c r="G47" s="7" t="s">
        <v>324</v>
      </c>
      <c r="H47" t="s">
        <v>3</v>
      </c>
      <c r="I47" s="148">
        <v>8480833041</v>
      </c>
      <c r="J47" s="36">
        <v>32400</v>
      </c>
      <c r="K47" s="7" t="s">
        <v>352</v>
      </c>
    </row>
    <row r="48" spans="2:11" x14ac:dyDescent="0.3">
      <c r="B48" s="50">
        <v>42</v>
      </c>
      <c r="C48" s="53" t="s">
        <v>121</v>
      </c>
      <c r="D48" s="52" t="s">
        <v>122</v>
      </c>
      <c r="E48" s="7" t="s">
        <v>319</v>
      </c>
      <c r="F48" t="s">
        <v>123</v>
      </c>
      <c r="G48" s="7" t="s">
        <v>324</v>
      </c>
      <c r="H48" t="s">
        <v>3</v>
      </c>
      <c r="I48" s="148">
        <v>8480713466</v>
      </c>
      <c r="J48" s="35">
        <v>23460387</v>
      </c>
      <c r="K48" s="7" t="s">
        <v>352</v>
      </c>
    </row>
    <row r="49" spans="2:11" x14ac:dyDescent="0.3">
      <c r="B49" s="50">
        <v>43</v>
      </c>
      <c r="C49" s="53" t="s">
        <v>124</v>
      </c>
      <c r="D49" s="52" t="s">
        <v>125</v>
      </c>
      <c r="E49" s="7" t="s">
        <v>319</v>
      </c>
      <c r="F49" t="s">
        <v>126</v>
      </c>
      <c r="G49" s="7" t="s">
        <v>324</v>
      </c>
      <c r="H49" t="s">
        <v>3</v>
      </c>
      <c r="I49" s="148">
        <v>8347186409</v>
      </c>
      <c r="J49" s="35">
        <v>1578650</v>
      </c>
      <c r="K49" s="7" t="s">
        <v>352</v>
      </c>
    </row>
    <row r="50" spans="2:11" x14ac:dyDescent="0.3">
      <c r="B50" s="50">
        <v>44</v>
      </c>
      <c r="C50" s="53" t="s">
        <v>127</v>
      </c>
      <c r="D50" s="52" t="s">
        <v>128</v>
      </c>
      <c r="E50" s="154" t="s">
        <v>357</v>
      </c>
      <c r="F50" t="s">
        <v>129</v>
      </c>
      <c r="G50" s="7" t="s">
        <v>324</v>
      </c>
      <c r="H50" t="s">
        <v>3</v>
      </c>
      <c r="I50" s="148">
        <v>8300454181</v>
      </c>
      <c r="J50" s="35">
        <v>4809989</v>
      </c>
      <c r="K50" s="7" t="s">
        <v>352</v>
      </c>
    </row>
    <row r="51" spans="2:11" x14ac:dyDescent="0.3">
      <c r="B51" s="50">
        <v>45</v>
      </c>
      <c r="C51" s="53" t="s">
        <v>130</v>
      </c>
      <c r="D51" s="52" t="s">
        <v>131</v>
      </c>
      <c r="E51" s="7" t="s">
        <v>319</v>
      </c>
      <c r="F51" t="s">
        <v>132</v>
      </c>
      <c r="G51" s="7" t="s">
        <v>324</v>
      </c>
      <c r="H51" t="s">
        <v>3</v>
      </c>
      <c r="I51" s="148">
        <v>8223227383</v>
      </c>
      <c r="J51" s="35">
        <v>750200</v>
      </c>
      <c r="K51" s="7" t="s">
        <v>352</v>
      </c>
    </row>
    <row r="52" spans="2:11" x14ac:dyDescent="0.3">
      <c r="B52" s="50">
        <v>46</v>
      </c>
      <c r="C52" s="53" t="s">
        <v>133</v>
      </c>
      <c r="D52" s="52" t="s">
        <v>134</v>
      </c>
      <c r="E52" s="7" t="s">
        <v>320</v>
      </c>
      <c r="F52" t="s">
        <v>135</v>
      </c>
      <c r="G52" s="7" t="s">
        <v>324</v>
      </c>
      <c r="H52" t="s">
        <v>3</v>
      </c>
      <c r="I52" s="148">
        <v>8048659194</v>
      </c>
      <c r="J52" s="35">
        <v>847630984</v>
      </c>
      <c r="K52" s="7" t="s">
        <v>352</v>
      </c>
    </row>
    <row r="53" spans="2:11" x14ac:dyDescent="0.3">
      <c r="B53" s="50">
        <v>47</v>
      </c>
      <c r="C53" s="53" t="s">
        <v>136</v>
      </c>
      <c r="D53" s="52" t="s">
        <v>137</v>
      </c>
      <c r="E53" s="7" t="s">
        <v>319</v>
      </c>
      <c r="F53" t="s">
        <v>138</v>
      </c>
      <c r="G53" s="7" t="s">
        <v>324</v>
      </c>
      <c r="H53" t="s">
        <v>3</v>
      </c>
      <c r="I53" s="148">
        <v>7803757691</v>
      </c>
      <c r="J53" s="35">
        <v>2904802265</v>
      </c>
      <c r="K53" s="7" t="s">
        <v>352</v>
      </c>
    </row>
    <row r="54" spans="2:11" x14ac:dyDescent="0.3">
      <c r="B54" s="50">
        <v>48</v>
      </c>
      <c r="C54" s="53" t="s">
        <v>139</v>
      </c>
      <c r="D54" s="52" t="s">
        <v>140</v>
      </c>
      <c r="E54" s="7" t="s">
        <v>320</v>
      </c>
      <c r="F54" t="s">
        <v>141</v>
      </c>
      <c r="G54" s="7" t="s">
        <v>325</v>
      </c>
      <c r="H54" t="s">
        <v>3</v>
      </c>
      <c r="I54" s="148">
        <v>7802423415</v>
      </c>
      <c r="J54" s="35">
        <v>0</v>
      </c>
      <c r="K54" s="7" t="s">
        <v>353</v>
      </c>
    </row>
    <row r="55" spans="2:11" x14ac:dyDescent="0.3">
      <c r="B55" s="50">
        <v>49</v>
      </c>
      <c r="C55" s="53" t="s">
        <v>142</v>
      </c>
      <c r="D55" s="52" t="s">
        <v>143</v>
      </c>
      <c r="E55" s="7" t="s">
        <v>319</v>
      </c>
      <c r="F55" t="s">
        <v>144</v>
      </c>
      <c r="G55" s="7" t="s">
        <v>324</v>
      </c>
      <c r="H55" t="s">
        <v>3</v>
      </c>
      <c r="I55" s="148">
        <v>7760730591</v>
      </c>
      <c r="J55" s="36">
        <v>271453470</v>
      </c>
      <c r="K55" s="7" t="s">
        <v>352</v>
      </c>
    </row>
    <row r="56" spans="2:11" x14ac:dyDescent="0.3">
      <c r="B56" s="50">
        <v>50</v>
      </c>
      <c r="C56" s="53" t="s">
        <v>145</v>
      </c>
      <c r="D56" s="52" t="s">
        <v>146</v>
      </c>
      <c r="E56" s="7" t="s">
        <v>319</v>
      </c>
      <c r="F56" t="s">
        <v>73</v>
      </c>
      <c r="G56" s="7" t="s">
        <v>324</v>
      </c>
      <c r="H56" t="s">
        <v>3</v>
      </c>
      <c r="I56" s="148">
        <v>7623355404</v>
      </c>
      <c r="J56" s="36">
        <v>119738252</v>
      </c>
      <c r="K56" s="7" t="s">
        <v>352</v>
      </c>
    </row>
    <row r="57" spans="2:11" x14ac:dyDescent="0.3">
      <c r="B57" s="50">
        <v>51</v>
      </c>
      <c r="C57" s="53" t="s">
        <v>147</v>
      </c>
      <c r="D57" s="52" t="s">
        <v>148</v>
      </c>
      <c r="E57" s="7" t="s">
        <v>319</v>
      </c>
      <c r="F57" t="s">
        <v>149</v>
      </c>
      <c r="G57" s="7" t="s">
        <v>324</v>
      </c>
      <c r="H57" t="s">
        <v>3</v>
      </c>
      <c r="I57" s="148">
        <v>7501447052</v>
      </c>
      <c r="J57" s="35">
        <v>0</v>
      </c>
      <c r="K57" s="7" t="s">
        <v>352</v>
      </c>
    </row>
    <row r="58" spans="2:11" x14ac:dyDescent="0.3">
      <c r="B58" s="50">
        <v>52</v>
      </c>
      <c r="C58" s="53" t="s">
        <v>150</v>
      </c>
      <c r="D58" s="52" t="s">
        <v>151</v>
      </c>
      <c r="E58" s="7" t="s">
        <v>319</v>
      </c>
      <c r="F58" t="s">
        <v>152</v>
      </c>
      <c r="G58" s="7" t="s">
        <v>324</v>
      </c>
      <c r="H58" t="s">
        <v>3</v>
      </c>
      <c r="I58" s="148">
        <v>7419388908.8978004</v>
      </c>
      <c r="J58" s="35">
        <v>445627831</v>
      </c>
      <c r="K58" s="7" t="s">
        <v>352</v>
      </c>
    </row>
    <row r="59" spans="2:11" x14ac:dyDescent="0.3">
      <c r="B59" s="50">
        <v>53</v>
      </c>
      <c r="C59" s="53" t="s">
        <v>153</v>
      </c>
      <c r="D59" s="52" t="s">
        <v>154</v>
      </c>
      <c r="E59" s="7" t="s">
        <v>320</v>
      </c>
      <c r="F59" t="s">
        <v>155</v>
      </c>
      <c r="G59" s="7" t="s">
        <v>337</v>
      </c>
      <c r="H59" t="s">
        <v>3</v>
      </c>
      <c r="I59" s="148">
        <v>7239471000</v>
      </c>
      <c r="J59" s="36"/>
      <c r="K59" s="7" t="s">
        <v>353</v>
      </c>
    </row>
    <row r="60" spans="2:11" x14ac:dyDescent="0.3">
      <c r="B60" s="50">
        <v>54</v>
      </c>
      <c r="C60" s="53" t="s">
        <v>156</v>
      </c>
      <c r="D60" s="52" t="s">
        <v>157</v>
      </c>
      <c r="E60" s="7" t="s">
        <v>319</v>
      </c>
      <c r="F60" t="s">
        <v>158</v>
      </c>
      <c r="G60" s="7" t="s">
        <v>338</v>
      </c>
      <c r="H60" t="s">
        <v>3</v>
      </c>
      <c r="I60" s="148">
        <v>7074191064</v>
      </c>
      <c r="J60" s="35">
        <v>22230497</v>
      </c>
      <c r="K60" s="7" t="s">
        <v>353</v>
      </c>
    </row>
    <row r="61" spans="2:11" x14ac:dyDescent="0.3">
      <c r="B61" s="50">
        <v>55</v>
      </c>
      <c r="C61" s="53" t="s">
        <v>159</v>
      </c>
      <c r="D61" s="52" t="s">
        <v>160</v>
      </c>
      <c r="E61" s="7" t="s">
        <v>320</v>
      </c>
      <c r="F61" t="s">
        <v>161</v>
      </c>
      <c r="G61" s="7" t="s">
        <v>324</v>
      </c>
      <c r="H61" t="s">
        <v>350</v>
      </c>
      <c r="I61" s="148">
        <v>7065172000</v>
      </c>
      <c r="J61" s="35">
        <v>296984</v>
      </c>
      <c r="K61" s="7" t="s">
        <v>352</v>
      </c>
    </row>
    <row r="62" spans="2:11" x14ac:dyDescent="0.3">
      <c r="B62" s="50">
        <v>56</v>
      </c>
      <c r="C62" s="53" t="s">
        <v>162</v>
      </c>
      <c r="D62" s="52" t="s">
        <v>163</v>
      </c>
      <c r="E62" s="7" t="s">
        <v>319</v>
      </c>
      <c r="F62" t="s">
        <v>164</v>
      </c>
      <c r="G62" s="7" t="s">
        <v>324</v>
      </c>
      <c r="H62" t="s">
        <v>3</v>
      </c>
      <c r="I62" s="148">
        <v>6985009774</v>
      </c>
      <c r="J62" s="35">
        <v>6118576</v>
      </c>
      <c r="K62" s="7" t="s">
        <v>352</v>
      </c>
    </row>
    <row r="63" spans="2:11" x14ac:dyDescent="0.3">
      <c r="B63" s="50">
        <v>57</v>
      </c>
      <c r="C63" s="53" t="s">
        <v>165</v>
      </c>
      <c r="D63" s="52" t="s">
        <v>166</v>
      </c>
      <c r="E63" s="7" t="s">
        <v>320</v>
      </c>
      <c r="F63" t="s">
        <v>167</v>
      </c>
      <c r="G63" s="7" t="s">
        <v>339</v>
      </c>
      <c r="H63" t="s">
        <v>3</v>
      </c>
      <c r="I63" s="148">
        <v>6777726000</v>
      </c>
      <c r="J63" s="36"/>
      <c r="K63" s="7" t="s">
        <v>353</v>
      </c>
    </row>
    <row r="64" spans="2:11" x14ac:dyDescent="0.3">
      <c r="B64" s="50">
        <v>58</v>
      </c>
      <c r="C64" s="53" t="s">
        <v>168</v>
      </c>
      <c r="D64" s="52" t="s">
        <v>169</v>
      </c>
      <c r="E64" s="7" t="s">
        <v>319</v>
      </c>
      <c r="F64" t="s">
        <v>170</v>
      </c>
      <c r="G64" s="7" t="s">
        <v>324</v>
      </c>
      <c r="H64" t="s">
        <v>3</v>
      </c>
      <c r="I64" s="148">
        <v>6643941924</v>
      </c>
      <c r="J64" s="35">
        <v>0</v>
      </c>
      <c r="K64" s="7" t="s">
        <v>352</v>
      </c>
    </row>
    <row r="65" spans="2:11" x14ac:dyDescent="0.3">
      <c r="B65" s="50">
        <v>59</v>
      </c>
      <c r="C65" s="53" t="s">
        <v>171</v>
      </c>
      <c r="D65" s="52" t="s">
        <v>172</v>
      </c>
      <c r="E65" s="7" t="s">
        <v>320</v>
      </c>
      <c r="F65" t="s">
        <v>173</v>
      </c>
      <c r="G65" s="7" t="s">
        <v>340</v>
      </c>
      <c r="H65" t="s">
        <v>351</v>
      </c>
      <c r="I65" s="148">
        <v>6373000000</v>
      </c>
      <c r="J65" s="35">
        <v>259143889</v>
      </c>
      <c r="K65" s="7" t="s">
        <v>354</v>
      </c>
    </row>
    <row r="66" spans="2:11" x14ac:dyDescent="0.3">
      <c r="B66" s="50">
        <v>60</v>
      </c>
      <c r="C66" s="53" t="s">
        <v>174</v>
      </c>
      <c r="D66" s="52" t="s">
        <v>175</v>
      </c>
      <c r="E66" s="7" t="s">
        <v>319</v>
      </c>
      <c r="F66" t="s">
        <v>176</v>
      </c>
      <c r="G66" s="7" t="s">
        <v>324</v>
      </c>
      <c r="H66" t="s">
        <v>3</v>
      </c>
      <c r="I66" s="148">
        <v>6154879019</v>
      </c>
      <c r="J66" s="35">
        <v>24000</v>
      </c>
      <c r="K66" s="7" t="s">
        <v>352</v>
      </c>
    </row>
    <row r="67" spans="2:11" x14ac:dyDescent="0.3">
      <c r="B67" s="50">
        <v>61</v>
      </c>
      <c r="C67" s="53" t="s">
        <v>177</v>
      </c>
      <c r="D67" s="52" t="s">
        <v>178</v>
      </c>
      <c r="E67" s="7" t="s">
        <v>320</v>
      </c>
      <c r="F67" t="s">
        <v>179</v>
      </c>
      <c r="G67" s="7" t="s">
        <v>324</v>
      </c>
      <c r="H67" t="s">
        <v>3</v>
      </c>
      <c r="I67" s="148">
        <v>6081711819</v>
      </c>
      <c r="J67" s="35">
        <v>9464042</v>
      </c>
      <c r="K67" s="7" t="s">
        <v>352</v>
      </c>
    </row>
    <row r="68" spans="2:11" x14ac:dyDescent="0.3">
      <c r="B68" s="50">
        <v>62</v>
      </c>
      <c r="C68" s="53" t="s">
        <v>180</v>
      </c>
      <c r="D68" s="52" t="s">
        <v>181</v>
      </c>
      <c r="E68" s="7" t="s">
        <v>319</v>
      </c>
      <c r="F68" t="s">
        <v>182</v>
      </c>
      <c r="G68" s="7" t="s">
        <v>324</v>
      </c>
      <c r="H68" t="s">
        <v>3</v>
      </c>
      <c r="I68" s="148">
        <v>5982617868</v>
      </c>
      <c r="J68" s="35">
        <v>750964814</v>
      </c>
      <c r="K68" s="7" t="s">
        <v>352</v>
      </c>
    </row>
    <row r="69" spans="2:11" x14ac:dyDescent="0.3">
      <c r="B69" s="50">
        <v>63</v>
      </c>
      <c r="C69" s="53" t="s">
        <v>183</v>
      </c>
      <c r="D69" s="52" t="s">
        <v>184</v>
      </c>
      <c r="E69" s="7" t="s">
        <v>319</v>
      </c>
      <c r="F69" t="s">
        <v>185</v>
      </c>
      <c r="G69" s="7" t="s">
        <v>324</v>
      </c>
      <c r="H69" t="s">
        <v>3</v>
      </c>
      <c r="I69" s="148">
        <v>5964278461</v>
      </c>
      <c r="J69" s="35">
        <v>0</v>
      </c>
      <c r="K69" s="7" t="s">
        <v>352</v>
      </c>
    </row>
    <row r="70" spans="2:11" x14ac:dyDescent="0.3">
      <c r="B70" s="50">
        <v>64</v>
      </c>
      <c r="C70" s="53" t="s">
        <v>186</v>
      </c>
      <c r="D70" s="52" t="s">
        <v>187</v>
      </c>
      <c r="E70" s="7" t="s">
        <v>321</v>
      </c>
      <c r="F70" t="s">
        <v>188</v>
      </c>
      <c r="G70" s="7" t="s">
        <v>341</v>
      </c>
      <c r="H70" t="s">
        <v>3</v>
      </c>
      <c r="I70" s="148">
        <v>5792772756</v>
      </c>
      <c r="J70" s="35">
        <v>0</v>
      </c>
      <c r="K70" s="7" t="s">
        <v>353</v>
      </c>
    </row>
    <row r="71" spans="2:11" x14ac:dyDescent="0.3">
      <c r="B71" s="50">
        <v>65</v>
      </c>
      <c r="C71" s="53" t="s">
        <v>189</v>
      </c>
      <c r="D71" s="52" t="s">
        <v>190</v>
      </c>
      <c r="E71" s="7" t="s">
        <v>320</v>
      </c>
      <c r="F71" t="s">
        <v>191</v>
      </c>
      <c r="G71" s="7" t="s">
        <v>324</v>
      </c>
      <c r="H71" t="s">
        <v>3</v>
      </c>
      <c r="I71" s="148">
        <v>5771344656</v>
      </c>
      <c r="J71" s="35">
        <v>0</v>
      </c>
      <c r="K71" s="7" t="s">
        <v>352</v>
      </c>
    </row>
    <row r="72" spans="2:11" x14ac:dyDescent="0.3">
      <c r="B72" s="50">
        <v>66</v>
      </c>
      <c r="C72" s="53" t="s">
        <v>192</v>
      </c>
      <c r="D72" s="52" t="s">
        <v>193</v>
      </c>
      <c r="E72" s="7" t="s">
        <v>319</v>
      </c>
      <c r="F72" t="s">
        <v>112</v>
      </c>
      <c r="G72" s="7" t="s">
        <v>324</v>
      </c>
      <c r="H72" t="s">
        <v>3</v>
      </c>
      <c r="I72" s="148">
        <v>5639000000</v>
      </c>
      <c r="J72" s="35">
        <v>0</v>
      </c>
      <c r="K72" s="7" t="s">
        <v>352</v>
      </c>
    </row>
    <row r="73" spans="2:11" x14ac:dyDescent="0.3">
      <c r="B73" s="50">
        <v>67</v>
      </c>
      <c r="C73" s="53" t="s">
        <v>194</v>
      </c>
      <c r="D73" s="52" t="s">
        <v>195</v>
      </c>
      <c r="E73" s="154" t="s">
        <v>357</v>
      </c>
      <c r="F73" t="s">
        <v>196</v>
      </c>
      <c r="G73" s="7" t="s">
        <v>342</v>
      </c>
      <c r="H73" t="s">
        <v>3</v>
      </c>
      <c r="I73" s="148">
        <v>5554972201</v>
      </c>
      <c r="J73" s="35">
        <v>30688800</v>
      </c>
      <c r="K73" s="7" t="s">
        <v>353</v>
      </c>
    </row>
    <row r="74" spans="2:11" x14ac:dyDescent="0.3">
      <c r="B74" s="50">
        <v>68</v>
      </c>
      <c r="C74" s="53" t="s">
        <v>197</v>
      </c>
      <c r="D74" s="52" t="s">
        <v>198</v>
      </c>
      <c r="E74" s="7" t="s">
        <v>320</v>
      </c>
      <c r="F74" t="s">
        <v>199</v>
      </c>
      <c r="G74" s="7" t="s">
        <v>328</v>
      </c>
      <c r="H74" t="s">
        <v>3</v>
      </c>
      <c r="I74" s="148">
        <v>5533331000</v>
      </c>
      <c r="J74" s="35">
        <v>0</v>
      </c>
      <c r="K74" s="7" t="s">
        <v>353</v>
      </c>
    </row>
    <row r="75" spans="2:11" x14ac:dyDescent="0.3">
      <c r="B75" s="50">
        <v>69</v>
      </c>
      <c r="C75" s="53" t="s">
        <v>200</v>
      </c>
      <c r="D75" s="52" t="s">
        <v>201</v>
      </c>
      <c r="E75" s="7" t="s">
        <v>319</v>
      </c>
      <c r="F75" t="s">
        <v>202</v>
      </c>
      <c r="G75" s="7" t="s">
        <v>324</v>
      </c>
      <c r="H75" t="s">
        <v>3</v>
      </c>
      <c r="I75" s="148">
        <v>5518407195</v>
      </c>
      <c r="J75" s="35">
        <v>0</v>
      </c>
      <c r="K75" s="7" t="s">
        <v>352</v>
      </c>
    </row>
    <row r="76" spans="2:11" x14ac:dyDescent="0.3">
      <c r="B76" s="50">
        <v>70</v>
      </c>
      <c r="C76" s="53" t="s">
        <v>203</v>
      </c>
      <c r="D76" s="52" t="s">
        <v>204</v>
      </c>
      <c r="E76" s="7" t="s">
        <v>319</v>
      </c>
      <c r="F76" t="s">
        <v>205</v>
      </c>
      <c r="G76" s="7" t="s">
        <v>328</v>
      </c>
      <c r="H76" t="s">
        <v>3</v>
      </c>
      <c r="I76" s="148">
        <v>5482171000</v>
      </c>
      <c r="J76" s="35">
        <v>52600</v>
      </c>
      <c r="K76" s="7" t="s">
        <v>353</v>
      </c>
    </row>
    <row r="77" spans="2:11" x14ac:dyDescent="0.3">
      <c r="B77" s="50">
        <v>71</v>
      </c>
      <c r="C77" s="53" t="s">
        <v>206</v>
      </c>
      <c r="D77" s="52" t="s">
        <v>207</v>
      </c>
      <c r="E77" s="7" t="s">
        <v>320</v>
      </c>
      <c r="F77" t="s">
        <v>208</v>
      </c>
      <c r="G77" s="7" t="s">
        <v>324</v>
      </c>
      <c r="H77" t="s">
        <v>3</v>
      </c>
      <c r="I77" s="148">
        <v>5440701715</v>
      </c>
      <c r="J77" s="35">
        <v>0</v>
      </c>
      <c r="K77" s="7" t="s">
        <v>352</v>
      </c>
    </row>
    <row r="78" spans="2:11" x14ac:dyDescent="0.3">
      <c r="B78" s="50">
        <v>72</v>
      </c>
      <c r="C78" s="53" t="s">
        <v>209</v>
      </c>
      <c r="D78" s="52" t="s">
        <v>210</v>
      </c>
      <c r="E78" s="7" t="s">
        <v>319</v>
      </c>
      <c r="F78" t="s">
        <v>211</v>
      </c>
      <c r="G78" s="7" t="s">
        <v>343</v>
      </c>
      <c r="H78" t="s">
        <v>3</v>
      </c>
      <c r="I78" s="148">
        <v>5397487783</v>
      </c>
      <c r="J78" s="35">
        <v>0</v>
      </c>
      <c r="K78" s="7" t="s">
        <v>354</v>
      </c>
    </row>
    <row r="79" spans="2:11" x14ac:dyDescent="0.3">
      <c r="B79" s="50">
        <v>73</v>
      </c>
      <c r="C79" s="53" t="s">
        <v>212</v>
      </c>
      <c r="D79" s="52" t="s">
        <v>213</v>
      </c>
      <c r="E79" s="7" t="s">
        <v>319</v>
      </c>
      <c r="F79" t="s">
        <v>214</v>
      </c>
      <c r="G79" s="7" t="s">
        <v>344</v>
      </c>
      <c r="H79" t="s">
        <v>3</v>
      </c>
      <c r="I79" s="148">
        <v>5365678864</v>
      </c>
      <c r="J79" s="35">
        <v>139419327</v>
      </c>
      <c r="K79" s="7" t="s">
        <v>353</v>
      </c>
    </row>
    <row r="80" spans="2:11" x14ac:dyDescent="0.3">
      <c r="B80" s="50">
        <v>74</v>
      </c>
      <c r="C80" s="53" t="s">
        <v>215</v>
      </c>
      <c r="D80" s="52" t="s">
        <v>216</v>
      </c>
      <c r="E80" s="7" t="s">
        <v>320</v>
      </c>
      <c r="F80" t="s">
        <v>217</v>
      </c>
      <c r="G80" s="7" t="s">
        <v>345</v>
      </c>
      <c r="H80" t="s">
        <v>3</v>
      </c>
      <c r="I80" s="148">
        <v>5365576329</v>
      </c>
      <c r="J80" s="36">
        <v>203430812</v>
      </c>
      <c r="K80" s="7" t="s">
        <v>354</v>
      </c>
    </row>
    <row r="81" spans="2:11" x14ac:dyDescent="0.3">
      <c r="B81" s="50">
        <v>75</v>
      </c>
      <c r="C81" s="53" t="s">
        <v>218</v>
      </c>
      <c r="D81" s="52" t="s">
        <v>219</v>
      </c>
      <c r="E81" s="7" t="s">
        <v>319</v>
      </c>
      <c r="F81" t="s">
        <v>220</v>
      </c>
      <c r="G81" s="7" t="s">
        <v>328</v>
      </c>
      <c r="H81" t="s">
        <v>3</v>
      </c>
      <c r="I81" s="148">
        <v>5335626498</v>
      </c>
      <c r="J81" s="35">
        <v>0</v>
      </c>
      <c r="K81" s="7" t="s">
        <v>353</v>
      </c>
    </row>
    <row r="82" spans="2:11" x14ac:dyDescent="0.3">
      <c r="B82" s="50">
        <v>76</v>
      </c>
      <c r="C82" s="53" t="s">
        <v>221</v>
      </c>
      <c r="D82" s="52" t="s">
        <v>222</v>
      </c>
      <c r="E82" s="154" t="s">
        <v>355</v>
      </c>
      <c r="F82" t="s">
        <v>223</v>
      </c>
      <c r="G82" s="7" t="s">
        <v>325</v>
      </c>
      <c r="H82" t="s">
        <v>3</v>
      </c>
      <c r="I82" s="148">
        <v>5299351725</v>
      </c>
      <c r="J82" s="35">
        <v>5877778250</v>
      </c>
      <c r="K82" s="7" t="s">
        <v>353</v>
      </c>
    </row>
    <row r="83" spans="2:11" x14ac:dyDescent="0.3">
      <c r="B83" s="50">
        <v>77</v>
      </c>
      <c r="C83" s="53" t="s">
        <v>224</v>
      </c>
      <c r="D83" s="52" t="s">
        <v>225</v>
      </c>
      <c r="E83" s="7" t="s">
        <v>319</v>
      </c>
      <c r="F83" t="s">
        <v>226</v>
      </c>
      <c r="G83" s="7" t="s">
        <v>346</v>
      </c>
      <c r="H83" t="s">
        <v>3</v>
      </c>
      <c r="I83" s="148">
        <v>5274955192</v>
      </c>
      <c r="J83" s="35">
        <v>0</v>
      </c>
      <c r="K83" s="7" t="s">
        <v>354</v>
      </c>
    </row>
    <row r="84" spans="2:11" x14ac:dyDescent="0.3">
      <c r="B84" s="50">
        <v>78</v>
      </c>
      <c r="C84" s="53" t="s">
        <v>227</v>
      </c>
      <c r="D84" s="52" t="s">
        <v>228</v>
      </c>
      <c r="E84" s="7" t="s">
        <v>319</v>
      </c>
      <c r="F84" t="s">
        <v>229</v>
      </c>
      <c r="G84" s="7" t="s">
        <v>324</v>
      </c>
      <c r="H84" t="s">
        <v>3</v>
      </c>
      <c r="I84" s="148">
        <v>5247727749</v>
      </c>
      <c r="J84" s="35">
        <v>0</v>
      </c>
      <c r="K84" s="7" t="s">
        <v>352</v>
      </c>
    </row>
    <row r="85" spans="2:11" x14ac:dyDescent="0.3">
      <c r="B85" s="50">
        <v>79</v>
      </c>
      <c r="C85" s="53" t="s">
        <v>230</v>
      </c>
      <c r="D85" s="52" t="s">
        <v>231</v>
      </c>
      <c r="E85" s="7" t="s">
        <v>319</v>
      </c>
      <c r="F85" t="s">
        <v>232</v>
      </c>
      <c r="G85" s="7" t="s">
        <v>325</v>
      </c>
      <c r="H85" t="s">
        <v>3</v>
      </c>
      <c r="I85" s="148">
        <v>5115555822</v>
      </c>
      <c r="J85" s="35">
        <v>0</v>
      </c>
      <c r="K85" s="7" t="s">
        <v>353</v>
      </c>
    </row>
    <row r="86" spans="2:11" x14ac:dyDescent="0.3">
      <c r="B86" s="50">
        <v>80</v>
      </c>
      <c r="C86" s="53" t="s">
        <v>233</v>
      </c>
      <c r="D86" s="52" t="s">
        <v>234</v>
      </c>
      <c r="E86" s="7" t="s">
        <v>319</v>
      </c>
      <c r="F86" t="s">
        <v>235</v>
      </c>
      <c r="G86" s="7" t="s">
        <v>334</v>
      </c>
      <c r="H86" t="s">
        <v>351</v>
      </c>
      <c r="I86" s="148">
        <v>5000000000</v>
      </c>
      <c r="J86" s="35">
        <v>0</v>
      </c>
      <c r="K86" s="7" t="s">
        <v>354</v>
      </c>
    </row>
    <row r="87" spans="2:11" x14ac:dyDescent="0.3">
      <c r="B87" s="50">
        <v>81</v>
      </c>
      <c r="C87" s="53" t="s">
        <v>236</v>
      </c>
      <c r="D87" s="52" t="s">
        <v>237</v>
      </c>
      <c r="E87" s="7" t="s">
        <v>319</v>
      </c>
      <c r="F87" t="s">
        <v>112</v>
      </c>
      <c r="G87" s="7" t="s">
        <v>324</v>
      </c>
      <c r="H87" t="s">
        <v>3</v>
      </c>
      <c r="I87" s="148">
        <v>4796000000</v>
      </c>
      <c r="J87" s="35">
        <v>0</v>
      </c>
      <c r="K87" s="7" t="s">
        <v>352</v>
      </c>
    </row>
    <row r="88" spans="2:11" x14ac:dyDescent="0.3">
      <c r="B88" s="50">
        <v>82</v>
      </c>
      <c r="C88" s="53" t="s">
        <v>238</v>
      </c>
      <c r="D88" s="52" t="s">
        <v>239</v>
      </c>
      <c r="E88" s="7" t="s">
        <v>319</v>
      </c>
      <c r="F88" t="s">
        <v>240</v>
      </c>
      <c r="G88" s="7" t="s">
        <v>324</v>
      </c>
      <c r="H88" t="s">
        <v>3</v>
      </c>
      <c r="I88" s="148">
        <v>4773634960</v>
      </c>
      <c r="J88" s="35">
        <v>0</v>
      </c>
      <c r="K88" s="7" t="s">
        <v>352</v>
      </c>
    </row>
    <row r="89" spans="2:11" x14ac:dyDescent="0.3">
      <c r="B89" s="50">
        <v>83</v>
      </c>
      <c r="C89" s="53" t="s">
        <v>241</v>
      </c>
      <c r="D89" s="52" t="s">
        <v>242</v>
      </c>
      <c r="E89" s="7" t="s">
        <v>320</v>
      </c>
      <c r="F89" t="s">
        <v>112</v>
      </c>
      <c r="G89" s="7" t="s">
        <v>324</v>
      </c>
      <c r="H89" t="s">
        <v>3</v>
      </c>
      <c r="I89" s="148">
        <v>4758621000</v>
      </c>
      <c r="J89" s="36"/>
      <c r="K89" s="7" t="s">
        <v>352</v>
      </c>
    </row>
    <row r="90" spans="2:11" x14ac:dyDescent="0.3">
      <c r="B90" s="50">
        <v>84</v>
      </c>
      <c r="C90" s="53" t="s">
        <v>243</v>
      </c>
      <c r="D90" s="52" t="s">
        <v>244</v>
      </c>
      <c r="E90" s="7" t="s">
        <v>320</v>
      </c>
      <c r="F90" t="s">
        <v>245</v>
      </c>
      <c r="G90" s="7" t="s">
        <v>347</v>
      </c>
      <c r="H90" t="s">
        <v>3</v>
      </c>
      <c r="I90" s="148">
        <v>4663605000</v>
      </c>
      <c r="J90" s="36"/>
      <c r="K90" s="7" t="s">
        <v>354</v>
      </c>
    </row>
    <row r="91" spans="2:11" x14ac:dyDescent="0.3">
      <c r="B91" s="50">
        <v>85</v>
      </c>
      <c r="C91" s="53" t="s">
        <v>246</v>
      </c>
      <c r="D91" s="52" t="s">
        <v>247</v>
      </c>
      <c r="E91" s="7" t="s">
        <v>319</v>
      </c>
      <c r="F91" t="s">
        <v>248</v>
      </c>
      <c r="G91" s="7" t="s">
        <v>324</v>
      </c>
      <c r="H91" t="s">
        <v>3</v>
      </c>
      <c r="I91" s="148">
        <v>4638825119</v>
      </c>
      <c r="J91" s="35">
        <v>439511531</v>
      </c>
      <c r="K91" s="7" t="s">
        <v>352</v>
      </c>
    </row>
    <row r="92" spans="2:11" x14ac:dyDescent="0.3">
      <c r="B92" s="50">
        <v>86</v>
      </c>
      <c r="C92" s="53" t="s">
        <v>249</v>
      </c>
      <c r="D92" s="52" t="s">
        <v>250</v>
      </c>
      <c r="E92" s="7" t="s">
        <v>320</v>
      </c>
      <c r="F92" t="s">
        <v>251</v>
      </c>
      <c r="G92" s="7" t="s">
        <v>348</v>
      </c>
      <c r="H92" t="s">
        <v>3</v>
      </c>
      <c r="I92" s="148">
        <v>4623593201</v>
      </c>
      <c r="J92" s="35">
        <v>0</v>
      </c>
      <c r="K92" s="7" t="s">
        <v>354</v>
      </c>
    </row>
    <row r="93" spans="2:11" x14ac:dyDescent="0.3">
      <c r="B93" s="50">
        <v>87</v>
      </c>
      <c r="C93" s="53" t="s">
        <v>252</v>
      </c>
      <c r="D93" s="52" t="s">
        <v>253</v>
      </c>
      <c r="E93" s="7" t="s">
        <v>319</v>
      </c>
      <c r="F93" t="s">
        <v>254</v>
      </c>
      <c r="G93" s="7" t="s">
        <v>324</v>
      </c>
      <c r="H93" t="s">
        <v>3</v>
      </c>
      <c r="I93" s="148">
        <v>4570802838</v>
      </c>
      <c r="J93" s="35">
        <v>5994898</v>
      </c>
      <c r="K93" s="7" t="s">
        <v>352</v>
      </c>
    </row>
    <row r="94" spans="2:11" x14ac:dyDescent="0.3">
      <c r="B94" s="50">
        <v>88</v>
      </c>
      <c r="C94" s="53" t="s">
        <v>255</v>
      </c>
      <c r="D94" s="52" t="s">
        <v>256</v>
      </c>
      <c r="E94" s="7" t="s">
        <v>319</v>
      </c>
      <c r="F94" t="s">
        <v>257</v>
      </c>
      <c r="G94" s="7" t="s">
        <v>324</v>
      </c>
      <c r="H94" t="s">
        <v>3</v>
      </c>
      <c r="I94" s="148">
        <v>4555081430</v>
      </c>
      <c r="J94" s="35">
        <v>115909503</v>
      </c>
      <c r="K94" s="7" t="s">
        <v>352</v>
      </c>
    </row>
    <row r="95" spans="2:11" x14ac:dyDescent="0.3">
      <c r="B95" s="50">
        <v>89</v>
      </c>
      <c r="C95" s="53" t="s">
        <v>258</v>
      </c>
      <c r="D95" s="52" t="s">
        <v>259</v>
      </c>
      <c r="E95" s="7" t="s">
        <v>320</v>
      </c>
      <c r="F95" t="s">
        <v>260</v>
      </c>
      <c r="G95" s="7" t="s">
        <v>324</v>
      </c>
      <c r="H95" t="s">
        <v>3</v>
      </c>
      <c r="I95" s="148">
        <v>4539769664</v>
      </c>
      <c r="J95" s="35">
        <v>0</v>
      </c>
      <c r="K95" s="7" t="s">
        <v>352</v>
      </c>
    </row>
    <row r="96" spans="2:11" x14ac:dyDescent="0.3">
      <c r="B96" s="50">
        <v>90</v>
      </c>
      <c r="C96" s="53" t="s">
        <v>261</v>
      </c>
      <c r="D96" s="52" t="s">
        <v>262</v>
      </c>
      <c r="E96" s="7" t="s">
        <v>320</v>
      </c>
      <c r="F96" t="s">
        <v>263</v>
      </c>
      <c r="G96" s="7" t="s">
        <v>324</v>
      </c>
      <c r="H96" t="s">
        <v>350</v>
      </c>
      <c r="I96" s="148">
        <v>4470067000</v>
      </c>
      <c r="J96" s="35">
        <v>393257348</v>
      </c>
      <c r="K96" s="7" t="s">
        <v>352</v>
      </c>
    </row>
    <row r="97" spans="2:11" x14ac:dyDescent="0.3">
      <c r="B97" s="50">
        <v>91</v>
      </c>
      <c r="C97" s="53" t="s">
        <v>264</v>
      </c>
      <c r="D97" s="52" t="s">
        <v>265</v>
      </c>
      <c r="E97" s="7" t="s">
        <v>319</v>
      </c>
      <c r="F97" t="s">
        <v>266</v>
      </c>
      <c r="G97" s="7" t="s">
        <v>324</v>
      </c>
      <c r="H97" t="s">
        <v>3</v>
      </c>
      <c r="I97" s="148">
        <v>4396164447</v>
      </c>
      <c r="J97" s="35">
        <v>65901352</v>
      </c>
      <c r="K97" s="7" t="s">
        <v>352</v>
      </c>
    </row>
    <row r="98" spans="2:11" x14ac:dyDescent="0.3">
      <c r="B98" s="50">
        <v>92</v>
      </c>
      <c r="C98" s="53" t="s">
        <v>267</v>
      </c>
      <c r="D98" s="52" t="s">
        <v>268</v>
      </c>
      <c r="E98" s="7" t="s">
        <v>319</v>
      </c>
      <c r="F98" t="s">
        <v>269</v>
      </c>
      <c r="G98" s="7" t="s">
        <v>324</v>
      </c>
      <c r="H98" t="s">
        <v>3</v>
      </c>
      <c r="I98" s="148">
        <v>4390781856</v>
      </c>
      <c r="J98" s="35">
        <v>712265947</v>
      </c>
      <c r="K98" s="7" t="s">
        <v>352</v>
      </c>
    </row>
    <row r="99" spans="2:11" x14ac:dyDescent="0.3">
      <c r="B99" s="50">
        <v>93</v>
      </c>
      <c r="C99" s="53" t="s">
        <v>270</v>
      </c>
      <c r="D99" s="52" t="s">
        <v>271</v>
      </c>
      <c r="E99" s="7" t="s">
        <v>320</v>
      </c>
      <c r="F99" t="s">
        <v>272</v>
      </c>
      <c r="G99" s="7" t="s">
        <v>324</v>
      </c>
      <c r="H99" t="s">
        <v>3</v>
      </c>
      <c r="I99" s="148">
        <v>4384867133</v>
      </c>
      <c r="J99" s="36"/>
      <c r="K99" s="7" t="s">
        <v>352</v>
      </c>
    </row>
    <row r="100" spans="2:11" x14ac:dyDescent="0.3">
      <c r="B100" s="50">
        <v>94</v>
      </c>
      <c r="C100" s="53" t="s">
        <v>273</v>
      </c>
      <c r="D100" s="52" t="s">
        <v>274</v>
      </c>
      <c r="E100" s="7" t="s">
        <v>319</v>
      </c>
      <c r="F100" t="s">
        <v>275</v>
      </c>
      <c r="G100" s="7" t="s">
        <v>348</v>
      </c>
      <c r="H100" t="s">
        <v>3</v>
      </c>
      <c r="I100" s="148">
        <v>4360640230</v>
      </c>
      <c r="J100" s="35">
        <v>0</v>
      </c>
      <c r="K100" s="7" t="s">
        <v>354</v>
      </c>
    </row>
    <row r="101" spans="2:11" x14ac:dyDescent="0.3">
      <c r="B101" s="50">
        <v>95</v>
      </c>
      <c r="C101" s="53" t="s">
        <v>276</v>
      </c>
      <c r="D101" s="52" t="s">
        <v>277</v>
      </c>
      <c r="E101" s="7" t="s">
        <v>319</v>
      </c>
      <c r="F101" t="s">
        <v>278</v>
      </c>
      <c r="G101" s="7" t="s">
        <v>324</v>
      </c>
      <c r="H101" t="s">
        <v>3</v>
      </c>
      <c r="I101" s="148">
        <v>4216793182</v>
      </c>
      <c r="J101" s="35">
        <v>1504444487</v>
      </c>
      <c r="K101" s="7" t="s">
        <v>352</v>
      </c>
    </row>
    <row r="102" spans="2:11" x14ac:dyDescent="0.3">
      <c r="B102" s="50">
        <v>96</v>
      </c>
      <c r="C102" s="53" t="s">
        <v>279</v>
      </c>
      <c r="D102" s="52" t="s">
        <v>280</v>
      </c>
      <c r="E102" s="7" t="s">
        <v>319</v>
      </c>
      <c r="F102" t="s">
        <v>281</v>
      </c>
      <c r="G102" s="7" t="s">
        <v>324</v>
      </c>
      <c r="H102" t="s">
        <v>3</v>
      </c>
      <c r="I102" s="148">
        <v>4164336491</v>
      </c>
      <c r="J102" s="35">
        <v>3019875187</v>
      </c>
      <c r="K102" s="7" t="s">
        <v>352</v>
      </c>
    </row>
    <row r="103" spans="2:11" x14ac:dyDescent="0.3">
      <c r="B103" s="50">
        <v>97</v>
      </c>
      <c r="C103" s="53" t="s">
        <v>282</v>
      </c>
      <c r="D103" s="52" t="s">
        <v>283</v>
      </c>
      <c r="E103" s="7" t="s">
        <v>319</v>
      </c>
      <c r="F103" t="s">
        <v>284</v>
      </c>
      <c r="G103" s="7" t="s">
        <v>324</v>
      </c>
      <c r="H103" t="s">
        <v>3</v>
      </c>
      <c r="I103" s="148">
        <v>4148720350</v>
      </c>
      <c r="J103" s="35">
        <v>43364</v>
      </c>
      <c r="K103" s="7" t="s">
        <v>352</v>
      </c>
    </row>
    <row r="104" spans="2:11" x14ac:dyDescent="0.3">
      <c r="B104" s="50">
        <v>98</v>
      </c>
      <c r="C104" s="53" t="s">
        <v>285</v>
      </c>
      <c r="D104" s="52" t="s">
        <v>286</v>
      </c>
      <c r="E104" s="7" t="s">
        <v>320</v>
      </c>
      <c r="F104" t="s">
        <v>287</v>
      </c>
      <c r="G104" s="7" t="s">
        <v>324</v>
      </c>
      <c r="H104" t="s">
        <v>3</v>
      </c>
      <c r="I104" s="148">
        <v>4079056087</v>
      </c>
      <c r="J104" s="35">
        <v>174223990</v>
      </c>
      <c r="K104" s="7" t="s">
        <v>352</v>
      </c>
    </row>
    <row r="105" spans="2:11" x14ac:dyDescent="0.3">
      <c r="B105" s="50">
        <v>99</v>
      </c>
      <c r="C105" s="53" t="s">
        <v>288</v>
      </c>
      <c r="D105" s="52" t="s">
        <v>289</v>
      </c>
      <c r="E105" s="7" t="s">
        <v>319</v>
      </c>
      <c r="F105" t="s">
        <v>290</v>
      </c>
      <c r="G105" s="7" t="s">
        <v>349</v>
      </c>
      <c r="H105" t="s">
        <v>3</v>
      </c>
      <c r="I105" s="148">
        <v>4000000000</v>
      </c>
      <c r="J105" s="35">
        <v>279734639</v>
      </c>
      <c r="K105" s="7" t="s">
        <v>353</v>
      </c>
    </row>
    <row r="106" spans="2:11" x14ac:dyDescent="0.3">
      <c r="B106" s="55">
        <v>100</v>
      </c>
      <c r="C106" s="56" t="s">
        <v>291</v>
      </c>
      <c r="D106" s="57" t="s">
        <v>292</v>
      </c>
      <c r="E106" s="18" t="s">
        <v>319</v>
      </c>
      <c r="F106" s="42" t="s">
        <v>293</v>
      </c>
      <c r="G106" s="18" t="s">
        <v>324</v>
      </c>
      <c r="H106" s="42" t="s">
        <v>3</v>
      </c>
      <c r="I106" s="151">
        <v>3907498358</v>
      </c>
      <c r="J106" s="43">
        <v>8102125</v>
      </c>
      <c r="K106" s="18" t="s">
        <v>352</v>
      </c>
    </row>
    <row r="107" spans="2:11" s="3" customFormat="1" x14ac:dyDescent="0.3">
      <c r="B107" s="55"/>
      <c r="C107" s="56" t="s">
        <v>294</v>
      </c>
      <c r="D107" s="57"/>
      <c r="E107" s="26"/>
      <c r="F107" s="38"/>
      <c r="G107" s="22"/>
      <c r="H107" s="38"/>
      <c r="I107" s="152">
        <f>SUM(I7:I106)</f>
        <v>1243432605487.3379</v>
      </c>
      <c r="J107" s="39">
        <f>SUM(J7:J106)</f>
        <v>48842925459</v>
      </c>
      <c r="K107" s="26"/>
    </row>
    <row r="108" spans="2:11" x14ac:dyDescent="0.3">
      <c r="I108" s="4"/>
    </row>
    <row r="109" spans="2:11" x14ac:dyDescent="0.3">
      <c r="B109" s="3" t="s">
        <v>309</v>
      </c>
    </row>
    <row r="110" spans="2:11" x14ac:dyDescent="0.3">
      <c r="B110" s="3" t="s">
        <v>310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zoomScale="80" zoomScaleNormal="80" workbookViewId="0">
      <selection activeCell="B12" sqref="B12:B13"/>
    </sheetView>
  </sheetViews>
  <sheetFormatPr defaultRowHeight="14.4" x14ac:dyDescent="0.3"/>
  <cols>
    <col min="2" max="2" width="30.6640625" customWidth="1"/>
    <col min="3" max="3" width="23.33203125" customWidth="1"/>
    <col min="4" max="4" width="18.5546875" customWidth="1"/>
    <col min="5" max="5" width="17.77734375" bestFit="1" customWidth="1"/>
    <col min="6" max="6" width="13.44140625" bestFit="1" customWidth="1"/>
    <col min="12" max="12" width="17.88671875" customWidth="1"/>
    <col min="15" max="15" width="17.21875" bestFit="1" customWidth="1"/>
    <col min="16" max="16" width="16.33203125" customWidth="1"/>
    <col min="20" max="20" width="20.77734375" customWidth="1"/>
  </cols>
  <sheetData>
    <row r="2" spans="2:8" x14ac:dyDescent="0.3">
      <c r="B2" s="159" t="s">
        <v>359</v>
      </c>
      <c r="C2" s="159"/>
      <c r="D2" s="159"/>
      <c r="E2" s="159"/>
      <c r="F2" s="159"/>
      <c r="G2" s="159"/>
      <c r="H2" s="159"/>
    </row>
    <row r="4" spans="2:8" x14ac:dyDescent="0.3">
      <c r="B4" s="3" t="s">
        <v>360</v>
      </c>
    </row>
    <row r="6" spans="2:8" s="67" customFormat="1" ht="28.8" x14ac:dyDescent="0.3">
      <c r="B6" s="76" t="s">
        <v>361</v>
      </c>
      <c r="C6" s="110" t="s">
        <v>362</v>
      </c>
      <c r="D6" s="103" t="s">
        <v>363</v>
      </c>
    </row>
    <row r="7" spans="2:8" x14ac:dyDescent="0.3">
      <c r="B7" s="50" t="s">
        <v>364</v>
      </c>
      <c r="C7" s="9">
        <v>249458175947</v>
      </c>
      <c r="D7" s="10">
        <f>C7/$C$10</f>
        <v>0.20062058437757468</v>
      </c>
    </row>
    <row r="8" spans="2:8" x14ac:dyDescent="0.3">
      <c r="B8" s="50" t="s">
        <v>365</v>
      </c>
      <c r="C8" s="11">
        <v>909111175453.33777</v>
      </c>
      <c r="D8" s="12">
        <f>C8/$C$10</f>
        <v>0.73113023692750145</v>
      </c>
    </row>
    <row r="9" spans="2:8" x14ac:dyDescent="0.3">
      <c r="B9" s="50" t="s">
        <v>366</v>
      </c>
      <c r="C9" s="11">
        <v>84863254087</v>
      </c>
      <c r="D9" s="12">
        <f>C9/$C$10</f>
        <v>6.8249178694923793E-2</v>
      </c>
    </row>
    <row r="10" spans="2:8" x14ac:dyDescent="0.3">
      <c r="B10" s="61" t="s">
        <v>294</v>
      </c>
      <c r="C10" s="13">
        <f>SUM(C7:C9)</f>
        <v>1243432605487.3379</v>
      </c>
      <c r="D10" s="5">
        <f>C10/$C$10</f>
        <v>1</v>
      </c>
    </row>
    <row r="12" spans="2:8" x14ac:dyDescent="0.3">
      <c r="B12" s="3" t="s">
        <v>309</v>
      </c>
      <c r="D12" s="30"/>
      <c r="E12" s="4"/>
    </row>
    <row r="13" spans="2:8" x14ac:dyDescent="0.3">
      <c r="B13" s="3" t="s">
        <v>367</v>
      </c>
    </row>
    <row r="15" spans="2:8" x14ac:dyDescent="0.3">
      <c r="B15" s="3" t="s">
        <v>368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="80" zoomScaleNormal="80" workbookViewId="0">
      <selection activeCell="H6" sqref="H6"/>
    </sheetView>
  </sheetViews>
  <sheetFormatPr defaultColWidth="8.88671875" defaultRowHeight="14.4" x14ac:dyDescent="0.3"/>
  <cols>
    <col min="1" max="1" width="9" bestFit="1" customWidth="1"/>
    <col min="2" max="2" width="16.6640625" customWidth="1"/>
    <col min="3" max="3" width="30.44140625" bestFit="1" customWidth="1"/>
    <col min="4" max="4" width="21" customWidth="1"/>
    <col min="5" max="5" width="30.44140625" customWidth="1"/>
    <col min="6" max="6" width="31.33203125" customWidth="1"/>
    <col min="7" max="7" width="17.6640625" customWidth="1"/>
    <col min="8" max="8" width="23.33203125" customWidth="1"/>
    <col min="9" max="9" width="32.109375" customWidth="1"/>
    <col min="10" max="10" width="20.44140625" bestFit="1" customWidth="1"/>
    <col min="11" max="11" width="16.33203125" customWidth="1"/>
    <col min="15" max="15" width="20.77734375" customWidth="1"/>
    <col min="16" max="16" width="31.21875" customWidth="1"/>
  </cols>
  <sheetData>
    <row r="2" spans="2:9" x14ac:dyDescent="0.3">
      <c r="B2" s="159" t="s">
        <v>369</v>
      </c>
      <c r="C2" s="159"/>
      <c r="D2" s="159"/>
      <c r="E2" s="159"/>
      <c r="F2" s="159"/>
      <c r="G2" s="159"/>
      <c r="H2" s="159"/>
    </row>
    <row r="3" spans="2:9" x14ac:dyDescent="0.3">
      <c r="B3" s="59"/>
      <c r="C3" s="59"/>
      <c r="D3" s="59"/>
      <c r="E3" s="59"/>
      <c r="F3" s="59"/>
      <c r="G3" s="59"/>
      <c r="H3" s="59"/>
    </row>
    <row r="4" spans="2:9" x14ac:dyDescent="0.3">
      <c r="B4" s="3" t="s">
        <v>370</v>
      </c>
      <c r="C4" s="59"/>
      <c r="D4" s="59"/>
      <c r="E4" s="59"/>
      <c r="F4" s="59"/>
      <c r="G4" s="59"/>
      <c r="H4" s="59"/>
    </row>
    <row r="5" spans="2:9" x14ac:dyDescent="0.3">
      <c r="B5" s="59"/>
      <c r="C5" s="59"/>
      <c r="D5" s="59"/>
      <c r="E5" s="59"/>
      <c r="F5" s="59"/>
      <c r="G5" s="59"/>
      <c r="H5" s="59"/>
    </row>
    <row r="6" spans="2:9" s="8" customFormat="1" ht="28.8" x14ac:dyDescent="0.3">
      <c r="B6" s="156" t="s">
        <v>318</v>
      </c>
      <c r="C6" s="157" t="s">
        <v>311</v>
      </c>
      <c r="D6" s="158" t="s">
        <v>312</v>
      </c>
      <c r="E6" s="157" t="s">
        <v>313</v>
      </c>
      <c r="F6" s="158" t="s">
        <v>314</v>
      </c>
      <c r="G6" s="157" t="s">
        <v>315</v>
      </c>
      <c r="H6" s="157" t="s">
        <v>322</v>
      </c>
      <c r="I6" s="76" t="s">
        <v>373</v>
      </c>
    </row>
    <row r="7" spans="2:9" x14ac:dyDescent="0.3">
      <c r="B7" s="83">
        <v>1</v>
      </c>
      <c r="C7" s="77" t="s">
        <v>24</v>
      </c>
      <c r="D7" s="86" t="s">
        <v>25</v>
      </c>
      <c r="E7" s="63" t="s">
        <v>321</v>
      </c>
      <c r="F7" s="88" t="s">
        <v>26</v>
      </c>
      <c r="G7" s="115" t="s">
        <v>326</v>
      </c>
      <c r="H7" s="89">
        <v>26829000000</v>
      </c>
      <c r="I7" s="115" t="s">
        <v>374</v>
      </c>
    </row>
    <row r="8" spans="2:9" x14ac:dyDescent="0.3">
      <c r="B8" s="83">
        <v>2</v>
      </c>
      <c r="C8" s="77" t="s">
        <v>30</v>
      </c>
      <c r="D8" s="86" t="s">
        <v>31</v>
      </c>
      <c r="E8" s="63" t="s">
        <v>320</v>
      </c>
      <c r="F8" s="88" t="s">
        <v>296</v>
      </c>
      <c r="G8" s="115" t="s">
        <v>325</v>
      </c>
      <c r="H8" s="89">
        <v>23706242000</v>
      </c>
      <c r="I8" s="115" t="s">
        <v>375</v>
      </c>
    </row>
    <row r="9" spans="2:9" x14ac:dyDescent="0.3">
      <c r="B9" s="83">
        <v>3</v>
      </c>
      <c r="C9" s="77" t="s">
        <v>36</v>
      </c>
      <c r="D9" s="86" t="s">
        <v>37</v>
      </c>
      <c r="E9" s="63" t="s">
        <v>319</v>
      </c>
      <c r="F9" s="88" t="s">
        <v>38</v>
      </c>
      <c r="G9" s="115" t="s">
        <v>327</v>
      </c>
      <c r="H9" s="89">
        <v>20114011888</v>
      </c>
      <c r="I9" s="115" t="s">
        <v>374</v>
      </c>
    </row>
    <row r="10" spans="2:9" x14ac:dyDescent="0.3">
      <c r="B10" s="83">
        <v>4</v>
      </c>
      <c r="C10" s="77" t="s">
        <v>42</v>
      </c>
      <c r="D10" s="86" t="s">
        <v>43</v>
      </c>
      <c r="E10" s="63" t="s">
        <v>357</v>
      </c>
      <c r="F10" s="88" t="s">
        <v>297</v>
      </c>
      <c r="G10" s="115" t="s">
        <v>324</v>
      </c>
      <c r="H10" s="89">
        <v>18680000000</v>
      </c>
      <c r="I10" s="115" t="s">
        <v>375</v>
      </c>
    </row>
    <row r="11" spans="2:9" x14ac:dyDescent="0.3">
      <c r="B11" s="83">
        <v>5</v>
      </c>
      <c r="C11" s="77" t="s">
        <v>48</v>
      </c>
      <c r="D11" s="86" t="s">
        <v>49</v>
      </c>
      <c r="E11" s="63" t="s">
        <v>356</v>
      </c>
      <c r="F11" s="88" t="s">
        <v>50</v>
      </c>
      <c r="G11" s="115" t="s">
        <v>328</v>
      </c>
      <c r="H11" s="89">
        <v>17666392290</v>
      </c>
      <c r="I11" s="115" t="s">
        <v>374</v>
      </c>
    </row>
    <row r="12" spans="2:9" x14ac:dyDescent="0.3">
      <c r="B12" s="83">
        <v>6</v>
      </c>
      <c r="C12" s="77" t="s">
        <v>57</v>
      </c>
      <c r="D12" s="86" t="s">
        <v>58</v>
      </c>
      <c r="E12" s="63" t="s">
        <v>320</v>
      </c>
      <c r="F12" s="88" t="s">
        <v>59</v>
      </c>
      <c r="G12" s="115" t="s">
        <v>328</v>
      </c>
      <c r="H12" s="89">
        <v>15911000000</v>
      </c>
      <c r="I12" s="115" t="s">
        <v>374</v>
      </c>
    </row>
    <row r="13" spans="2:9" x14ac:dyDescent="0.3">
      <c r="B13" s="83">
        <v>7</v>
      </c>
      <c r="C13" s="77" t="s">
        <v>68</v>
      </c>
      <c r="D13" s="86" t="s">
        <v>69</v>
      </c>
      <c r="E13" s="63" t="s">
        <v>319</v>
      </c>
      <c r="F13" s="88" t="s">
        <v>70</v>
      </c>
      <c r="G13" s="115" t="s">
        <v>330</v>
      </c>
      <c r="H13" s="89">
        <v>13584176000</v>
      </c>
      <c r="I13" s="115" t="s">
        <v>374</v>
      </c>
    </row>
    <row r="14" spans="2:9" ht="28.8" x14ac:dyDescent="0.3">
      <c r="B14" s="83">
        <v>8</v>
      </c>
      <c r="C14" s="77" t="s">
        <v>74</v>
      </c>
      <c r="D14" s="86" t="s">
        <v>75</v>
      </c>
      <c r="E14" s="63" t="s">
        <v>320</v>
      </c>
      <c r="F14" s="88" t="s">
        <v>76</v>
      </c>
      <c r="G14" s="115" t="s">
        <v>331</v>
      </c>
      <c r="H14" s="89">
        <v>13062458000</v>
      </c>
      <c r="I14" s="115" t="s">
        <v>374</v>
      </c>
    </row>
    <row r="15" spans="2:9" x14ac:dyDescent="0.3">
      <c r="B15" s="83">
        <v>9</v>
      </c>
      <c r="C15" s="77" t="s">
        <v>80</v>
      </c>
      <c r="D15" s="86" t="s">
        <v>81</v>
      </c>
      <c r="E15" s="63" t="s">
        <v>320</v>
      </c>
      <c r="F15" s="88" t="s">
        <v>298</v>
      </c>
      <c r="G15" s="115" t="s">
        <v>332</v>
      </c>
      <c r="H15" s="89">
        <v>12056748000</v>
      </c>
      <c r="I15" s="115" t="s">
        <v>374</v>
      </c>
    </row>
    <row r="16" spans="2:9" x14ac:dyDescent="0.3">
      <c r="B16" s="83">
        <v>10</v>
      </c>
      <c r="C16" s="78" t="s">
        <v>83</v>
      </c>
      <c r="D16" s="90" t="s">
        <v>84</v>
      </c>
      <c r="E16" s="91" t="s">
        <v>320</v>
      </c>
      <c r="F16" s="92" t="s">
        <v>299</v>
      </c>
      <c r="G16" s="117" t="s">
        <v>333</v>
      </c>
      <c r="H16" s="93">
        <v>11474876424</v>
      </c>
      <c r="I16" s="115" t="s">
        <v>375</v>
      </c>
    </row>
    <row r="17" spans="2:9" ht="28.8" x14ac:dyDescent="0.3">
      <c r="B17" s="83">
        <v>11</v>
      </c>
      <c r="C17" s="77" t="s">
        <v>139</v>
      </c>
      <c r="D17" s="86" t="s">
        <v>140</v>
      </c>
      <c r="E17" s="63" t="s">
        <v>320</v>
      </c>
      <c r="F17" s="88" t="s">
        <v>300</v>
      </c>
      <c r="G17" s="115" t="s">
        <v>325</v>
      </c>
      <c r="H17" s="89">
        <v>7802423415</v>
      </c>
      <c r="I17" s="115" t="s">
        <v>374</v>
      </c>
    </row>
    <row r="18" spans="2:9" x14ac:dyDescent="0.3">
      <c r="B18" s="83">
        <v>12</v>
      </c>
      <c r="C18" s="77" t="s">
        <v>153</v>
      </c>
      <c r="D18" s="86" t="s">
        <v>154</v>
      </c>
      <c r="E18" s="63" t="s">
        <v>320</v>
      </c>
      <c r="F18" s="88" t="s">
        <v>155</v>
      </c>
      <c r="G18" s="115" t="s">
        <v>337</v>
      </c>
      <c r="H18" s="89">
        <v>7239471000</v>
      </c>
      <c r="I18" s="115" t="s">
        <v>374</v>
      </c>
    </row>
    <row r="19" spans="2:9" x14ac:dyDescent="0.3">
      <c r="B19" s="83">
        <v>13</v>
      </c>
      <c r="C19" s="77" t="s">
        <v>156</v>
      </c>
      <c r="D19" s="86" t="s">
        <v>157</v>
      </c>
      <c r="E19" s="63" t="s">
        <v>319</v>
      </c>
      <c r="F19" s="88" t="s">
        <v>301</v>
      </c>
      <c r="G19" s="115" t="s">
        <v>338</v>
      </c>
      <c r="H19" s="89">
        <v>7074191064</v>
      </c>
      <c r="I19" s="115" t="s">
        <v>374</v>
      </c>
    </row>
    <row r="20" spans="2:9" x14ac:dyDescent="0.3">
      <c r="B20" s="83">
        <v>14</v>
      </c>
      <c r="C20" s="77" t="s">
        <v>165</v>
      </c>
      <c r="D20" s="86" t="s">
        <v>166</v>
      </c>
      <c r="E20" s="63" t="s">
        <v>320</v>
      </c>
      <c r="F20" s="88" t="s">
        <v>302</v>
      </c>
      <c r="G20" s="115" t="s">
        <v>339</v>
      </c>
      <c r="H20" s="89">
        <v>6777726000</v>
      </c>
      <c r="I20" s="115" t="s">
        <v>374</v>
      </c>
    </row>
    <row r="21" spans="2:9" ht="28.8" x14ac:dyDescent="0.3">
      <c r="B21" s="83">
        <v>15</v>
      </c>
      <c r="C21" s="77" t="s">
        <v>186</v>
      </c>
      <c r="D21" s="86" t="s">
        <v>187</v>
      </c>
      <c r="E21" s="63" t="s">
        <v>321</v>
      </c>
      <c r="F21" s="88" t="s">
        <v>188</v>
      </c>
      <c r="G21" s="115" t="s">
        <v>341</v>
      </c>
      <c r="H21" s="89">
        <v>5792772756</v>
      </c>
      <c r="I21" s="115" t="s">
        <v>379</v>
      </c>
    </row>
    <row r="22" spans="2:9" ht="57.6" x14ac:dyDescent="0.3">
      <c r="B22" s="83">
        <v>16</v>
      </c>
      <c r="C22" s="77" t="s">
        <v>194</v>
      </c>
      <c r="D22" s="86" t="s">
        <v>195</v>
      </c>
      <c r="E22" s="63" t="s">
        <v>357</v>
      </c>
      <c r="F22" s="88" t="s">
        <v>196</v>
      </c>
      <c r="G22" s="115" t="s">
        <v>342</v>
      </c>
      <c r="H22" s="89">
        <v>5554972201</v>
      </c>
      <c r="I22" s="115" t="s">
        <v>374</v>
      </c>
    </row>
    <row r="23" spans="2:9" ht="28.8" x14ac:dyDescent="0.3">
      <c r="B23" s="83">
        <v>17</v>
      </c>
      <c r="C23" s="77" t="s">
        <v>197</v>
      </c>
      <c r="D23" s="86" t="s">
        <v>198</v>
      </c>
      <c r="E23" s="63" t="s">
        <v>320</v>
      </c>
      <c r="F23" s="88" t="s">
        <v>303</v>
      </c>
      <c r="G23" s="115" t="s">
        <v>328</v>
      </c>
      <c r="H23" s="89">
        <v>5533331000</v>
      </c>
      <c r="I23" s="115" t="s">
        <v>374</v>
      </c>
    </row>
    <row r="24" spans="2:9" x14ac:dyDescent="0.3">
      <c r="B24" s="83">
        <v>18</v>
      </c>
      <c r="C24" s="77" t="s">
        <v>203</v>
      </c>
      <c r="D24" s="86" t="s">
        <v>204</v>
      </c>
      <c r="E24" s="63" t="s">
        <v>319</v>
      </c>
      <c r="F24" s="88" t="s">
        <v>205</v>
      </c>
      <c r="G24" s="115" t="s">
        <v>328</v>
      </c>
      <c r="H24" s="89">
        <v>5482171000</v>
      </c>
      <c r="I24" s="115" t="s">
        <v>376</v>
      </c>
    </row>
    <row r="25" spans="2:9" x14ac:dyDescent="0.3">
      <c r="B25" s="83">
        <v>19</v>
      </c>
      <c r="C25" s="77" t="s">
        <v>212</v>
      </c>
      <c r="D25" s="86" t="s">
        <v>213</v>
      </c>
      <c r="E25" s="63" t="s">
        <v>319</v>
      </c>
      <c r="F25" s="88" t="s">
        <v>214</v>
      </c>
      <c r="G25" s="115" t="s">
        <v>372</v>
      </c>
      <c r="H25" s="89">
        <v>5365678864</v>
      </c>
      <c r="I25" s="115" t="s">
        <v>377</v>
      </c>
    </row>
    <row r="26" spans="2:9" ht="28.8" x14ac:dyDescent="0.3">
      <c r="B26" s="83">
        <v>20</v>
      </c>
      <c r="C26" s="77" t="s">
        <v>218</v>
      </c>
      <c r="D26" s="86" t="s">
        <v>219</v>
      </c>
      <c r="E26" s="63" t="s">
        <v>319</v>
      </c>
      <c r="F26" s="88" t="s">
        <v>220</v>
      </c>
      <c r="G26" s="115" t="s">
        <v>328</v>
      </c>
      <c r="H26" s="89">
        <v>5335626498</v>
      </c>
      <c r="I26" s="115" t="s">
        <v>374</v>
      </c>
    </row>
    <row r="27" spans="2:9" ht="72" x14ac:dyDescent="0.3">
      <c r="B27" s="83">
        <v>21</v>
      </c>
      <c r="C27" s="77" t="s">
        <v>221</v>
      </c>
      <c r="D27" s="86" t="s">
        <v>222</v>
      </c>
      <c r="E27" s="155" t="s">
        <v>355</v>
      </c>
      <c r="F27" s="88" t="s">
        <v>304</v>
      </c>
      <c r="G27" s="115" t="s">
        <v>325</v>
      </c>
      <c r="H27" s="89">
        <v>5299351725</v>
      </c>
      <c r="I27" s="115" t="s">
        <v>375</v>
      </c>
    </row>
    <row r="28" spans="2:9" ht="28.8" x14ac:dyDescent="0.3">
      <c r="B28" s="83">
        <v>22</v>
      </c>
      <c r="C28" s="77" t="s">
        <v>230</v>
      </c>
      <c r="D28" s="86" t="s">
        <v>231</v>
      </c>
      <c r="E28" s="63" t="s">
        <v>319</v>
      </c>
      <c r="F28" s="88" t="s">
        <v>305</v>
      </c>
      <c r="G28" s="115" t="s">
        <v>325</v>
      </c>
      <c r="H28" s="89">
        <v>5115555822</v>
      </c>
      <c r="I28" s="115" t="s">
        <v>375</v>
      </c>
    </row>
    <row r="29" spans="2:9" x14ac:dyDescent="0.3">
      <c r="B29" s="84">
        <v>23</v>
      </c>
      <c r="C29" s="80" t="s">
        <v>288</v>
      </c>
      <c r="D29" s="79" t="s">
        <v>289</v>
      </c>
      <c r="E29" s="64" t="s">
        <v>319</v>
      </c>
      <c r="F29" s="94" t="s">
        <v>290</v>
      </c>
      <c r="G29" s="118" t="s">
        <v>349</v>
      </c>
      <c r="H29" s="95">
        <v>4000000000</v>
      </c>
      <c r="I29" s="115" t="s">
        <v>378</v>
      </c>
    </row>
    <row r="30" spans="2:9" x14ac:dyDescent="0.3">
      <c r="B30" s="85"/>
      <c r="C30" s="82" t="s">
        <v>294</v>
      </c>
      <c r="D30" s="87"/>
      <c r="E30" s="69"/>
      <c r="F30" s="96"/>
      <c r="G30" s="116"/>
      <c r="H30" s="97">
        <f>SUM(H7:H29)</f>
        <v>249458175947</v>
      </c>
      <c r="I30" s="116"/>
    </row>
    <row r="31" spans="2:9" x14ac:dyDescent="0.3">
      <c r="B31" s="75" t="s">
        <v>371</v>
      </c>
      <c r="C31" s="70"/>
      <c r="D31" s="62"/>
      <c r="E31" s="62"/>
      <c r="F31" s="8"/>
      <c r="H31" s="71"/>
    </row>
    <row r="32" spans="2:9" x14ac:dyDescent="0.3">
      <c r="B32" s="74"/>
      <c r="C32" s="70"/>
      <c r="D32" s="62"/>
      <c r="E32" s="62"/>
      <c r="F32" s="8"/>
      <c r="H32" s="71"/>
    </row>
    <row r="33" spans="2:8" x14ac:dyDescent="0.3">
      <c r="B33" s="3" t="s">
        <v>309</v>
      </c>
      <c r="C33" s="70"/>
      <c r="D33" s="62"/>
      <c r="E33" s="62"/>
      <c r="F33" s="8"/>
      <c r="H33" s="71"/>
    </row>
    <row r="34" spans="2:8" x14ac:dyDescent="0.3">
      <c r="B34" s="3" t="s">
        <v>367</v>
      </c>
      <c r="C34" s="70"/>
      <c r="D34" s="62"/>
      <c r="E34" s="62"/>
      <c r="F34" s="8"/>
      <c r="H34" s="71"/>
    </row>
  </sheetData>
  <sortState ref="B7:I30">
    <sortCondition descending="1" ref="H7:H30"/>
  </sortState>
  <mergeCells count="1">
    <mergeCell ref="B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30"/>
  <sheetViews>
    <sheetView tabSelected="1" zoomScale="60" zoomScaleNormal="60" workbookViewId="0"/>
  </sheetViews>
  <sheetFormatPr defaultColWidth="8.88671875" defaultRowHeight="14.4" x14ac:dyDescent="0.3"/>
  <cols>
    <col min="1" max="1" width="9" bestFit="1" customWidth="1"/>
    <col min="2" max="2" width="16.6640625" customWidth="1"/>
    <col min="3" max="3" width="30.44140625" bestFit="1" customWidth="1"/>
    <col min="4" max="4" width="34.5546875" bestFit="1" customWidth="1"/>
    <col min="5" max="5" width="30.44140625" customWidth="1"/>
    <col min="6" max="6" width="35" customWidth="1"/>
    <col min="7" max="7" width="17.6640625" customWidth="1"/>
    <col min="8" max="8" width="25.109375" customWidth="1"/>
    <col min="9" max="9" width="29.44140625" customWidth="1"/>
    <col min="10" max="10" width="16.33203125" customWidth="1"/>
    <col min="14" max="14" width="20.77734375" customWidth="1"/>
    <col min="15" max="15" width="31.21875" customWidth="1"/>
  </cols>
  <sheetData>
    <row r="2" spans="2:22" x14ac:dyDescent="0.3">
      <c r="B2" s="159" t="s">
        <v>380</v>
      </c>
      <c r="C2" s="159"/>
      <c r="D2" s="159"/>
      <c r="E2" s="159"/>
      <c r="F2" s="159"/>
      <c r="G2" s="159"/>
      <c r="H2" s="159"/>
    </row>
    <row r="3" spans="2:22" x14ac:dyDescent="0.3">
      <c r="B3" s="59"/>
      <c r="C3" s="59"/>
      <c r="D3" s="59"/>
      <c r="E3" s="59"/>
      <c r="F3" s="59"/>
      <c r="G3" s="59"/>
      <c r="H3" s="59"/>
    </row>
    <row r="4" spans="2:22" x14ac:dyDescent="0.3">
      <c r="B4" s="3" t="s">
        <v>381</v>
      </c>
      <c r="K4" s="3" t="s">
        <v>383</v>
      </c>
      <c r="V4" s="3"/>
    </row>
    <row r="6" spans="2:22" s="135" customFormat="1" ht="28.8" x14ac:dyDescent="0.3">
      <c r="B6" s="156" t="s">
        <v>318</v>
      </c>
      <c r="C6" s="157" t="s">
        <v>311</v>
      </c>
      <c r="D6" s="158" t="s">
        <v>312</v>
      </c>
      <c r="E6" s="157" t="s">
        <v>313</v>
      </c>
      <c r="F6" s="158" t="s">
        <v>314</v>
      </c>
      <c r="G6" s="45" t="s">
        <v>317</v>
      </c>
      <c r="H6" s="157" t="s">
        <v>322</v>
      </c>
      <c r="I6" s="76" t="s">
        <v>382</v>
      </c>
    </row>
    <row r="7" spans="2:22" x14ac:dyDescent="0.3">
      <c r="B7" s="108">
        <v>1</v>
      </c>
      <c r="C7" s="105" t="s">
        <v>288</v>
      </c>
      <c r="D7" s="106" t="s">
        <v>289</v>
      </c>
      <c r="E7" s="66" t="s">
        <v>319</v>
      </c>
      <c r="F7" s="98" t="s">
        <v>290</v>
      </c>
      <c r="G7" s="66" t="s">
        <v>349</v>
      </c>
      <c r="H7" s="99">
        <v>4000000000</v>
      </c>
      <c r="I7" s="124">
        <f>H7/1243432605487.34</f>
        <v>3.2169013281039666E-3</v>
      </c>
      <c r="J7" s="32"/>
    </row>
    <row r="8" spans="2:22" ht="28.8" x14ac:dyDescent="0.3">
      <c r="B8" s="109">
        <v>2</v>
      </c>
      <c r="C8" s="77" t="s">
        <v>307</v>
      </c>
      <c r="D8" s="86" t="s">
        <v>231</v>
      </c>
      <c r="E8" s="63" t="s">
        <v>319</v>
      </c>
      <c r="F8" s="88" t="s">
        <v>305</v>
      </c>
      <c r="G8" s="63" t="s">
        <v>325</v>
      </c>
      <c r="H8" s="89">
        <v>5115555822</v>
      </c>
      <c r="I8" s="124">
        <f t="shared" ref="I8:I29" si="0">H8/1243432605487.34</f>
        <v>4.1140595794454445E-3</v>
      </c>
      <c r="J8" s="32"/>
    </row>
    <row r="9" spans="2:22" ht="57.6" x14ac:dyDescent="0.3">
      <c r="B9" s="109">
        <v>3</v>
      </c>
      <c r="C9" s="77" t="s">
        <v>221</v>
      </c>
      <c r="D9" s="86" t="s">
        <v>222</v>
      </c>
      <c r="E9" s="63" t="s">
        <v>355</v>
      </c>
      <c r="F9" s="88" t="s">
        <v>304</v>
      </c>
      <c r="G9" s="63" t="s">
        <v>325</v>
      </c>
      <c r="H9" s="89">
        <v>5299351725</v>
      </c>
      <c r="I9" s="124">
        <f t="shared" si="0"/>
        <v>4.2618729005606364E-3</v>
      </c>
      <c r="J9" s="32"/>
    </row>
    <row r="10" spans="2:22" ht="28.8" x14ac:dyDescent="0.3">
      <c r="B10" s="109">
        <v>4</v>
      </c>
      <c r="C10" s="77" t="s">
        <v>218</v>
      </c>
      <c r="D10" s="86" t="s">
        <v>219</v>
      </c>
      <c r="E10" s="63" t="s">
        <v>319</v>
      </c>
      <c r="F10" s="88" t="s">
        <v>220</v>
      </c>
      <c r="G10" s="63" t="s">
        <v>328</v>
      </c>
      <c r="H10" s="89">
        <v>5335626498</v>
      </c>
      <c r="I10" s="124">
        <f t="shared" si="0"/>
        <v>4.291045991920729E-3</v>
      </c>
      <c r="J10" s="32"/>
    </row>
    <row r="11" spans="2:22" x14ac:dyDescent="0.3">
      <c r="B11" s="109">
        <v>5</v>
      </c>
      <c r="C11" s="77" t="s">
        <v>212</v>
      </c>
      <c r="D11" s="86" t="s">
        <v>213</v>
      </c>
      <c r="E11" s="63" t="s">
        <v>319</v>
      </c>
      <c r="F11" s="88" t="s">
        <v>214</v>
      </c>
      <c r="G11" s="63" t="s">
        <v>372</v>
      </c>
      <c r="H11" s="89">
        <v>5365678864</v>
      </c>
      <c r="I11" s="124">
        <f t="shared" si="0"/>
        <v>4.3152148659452456E-3</v>
      </c>
      <c r="J11" s="32"/>
    </row>
    <row r="12" spans="2:22" x14ac:dyDescent="0.3">
      <c r="B12" s="109">
        <v>6</v>
      </c>
      <c r="C12" s="77" t="s">
        <v>203</v>
      </c>
      <c r="D12" s="86" t="s">
        <v>204</v>
      </c>
      <c r="E12" s="63" t="s">
        <v>319</v>
      </c>
      <c r="F12" s="88" t="s">
        <v>205</v>
      </c>
      <c r="G12" s="63" t="s">
        <v>328</v>
      </c>
      <c r="H12" s="89">
        <v>5482171000</v>
      </c>
      <c r="I12" s="124">
        <f t="shared" si="0"/>
        <v>4.4089007926982624E-3</v>
      </c>
      <c r="J12" s="32"/>
    </row>
    <row r="13" spans="2:22" x14ac:dyDescent="0.3">
      <c r="B13" s="109">
        <v>7</v>
      </c>
      <c r="C13" s="77" t="s">
        <v>197</v>
      </c>
      <c r="D13" s="86" t="s">
        <v>198</v>
      </c>
      <c r="E13" s="63" t="s">
        <v>320</v>
      </c>
      <c r="F13" s="88" t="s">
        <v>303</v>
      </c>
      <c r="G13" s="63" t="s">
        <v>328</v>
      </c>
      <c r="H13" s="89">
        <v>5533331000</v>
      </c>
      <c r="I13" s="124">
        <f t="shared" si="0"/>
        <v>4.4500449606847126E-3</v>
      </c>
      <c r="J13" s="32"/>
    </row>
    <row r="14" spans="2:22" ht="43.2" x14ac:dyDescent="0.3">
      <c r="B14" s="109">
        <v>8</v>
      </c>
      <c r="C14" s="77" t="s">
        <v>194</v>
      </c>
      <c r="D14" s="86" t="s">
        <v>195</v>
      </c>
      <c r="E14" s="63" t="s">
        <v>357</v>
      </c>
      <c r="F14" s="88" t="s">
        <v>196</v>
      </c>
      <c r="G14" s="63" t="s">
        <v>342</v>
      </c>
      <c r="H14" s="89">
        <v>5554972201</v>
      </c>
      <c r="I14" s="124">
        <f t="shared" si="0"/>
        <v>4.4674493627443789E-3</v>
      </c>
      <c r="J14" s="32"/>
    </row>
    <row r="15" spans="2:22" ht="28.8" x14ac:dyDescent="0.3">
      <c r="B15" s="109">
        <v>9</v>
      </c>
      <c r="C15" s="77" t="s">
        <v>186</v>
      </c>
      <c r="D15" s="86" t="s">
        <v>187</v>
      </c>
      <c r="E15" s="63" t="s">
        <v>321</v>
      </c>
      <c r="F15" s="88" t="s">
        <v>188</v>
      </c>
      <c r="G15" s="63" t="s">
        <v>341</v>
      </c>
      <c r="H15" s="89">
        <v>5792772756</v>
      </c>
      <c r="I15" s="124">
        <f t="shared" si="0"/>
        <v>4.6586945930452185E-3</v>
      </c>
      <c r="J15" s="32"/>
    </row>
    <row r="16" spans="2:22" x14ac:dyDescent="0.3">
      <c r="B16" s="109">
        <v>10</v>
      </c>
      <c r="C16" s="77" t="s">
        <v>165</v>
      </c>
      <c r="D16" s="86" t="s">
        <v>166</v>
      </c>
      <c r="E16" s="63" t="s">
        <v>320</v>
      </c>
      <c r="F16" s="88" t="s">
        <v>302</v>
      </c>
      <c r="G16" s="63" t="s">
        <v>339</v>
      </c>
      <c r="H16" s="89">
        <v>6777726000</v>
      </c>
      <c r="I16" s="124">
        <f t="shared" si="0"/>
        <v>5.4508189427311966E-3</v>
      </c>
      <c r="J16" s="32"/>
    </row>
    <row r="17" spans="2:10" x14ac:dyDescent="0.3">
      <c r="B17" s="109">
        <v>11</v>
      </c>
      <c r="C17" s="77" t="s">
        <v>156</v>
      </c>
      <c r="D17" s="86" t="s">
        <v>157</v>
      </c>
      <c r="E17" s="63" t="s">
        <v>319</v>
      </c>
      <c r="F17" s="88" t="s">
        <v>301</v>
      </c>
      <c r="G17" s="63" t="s">
        <v>338</v>
      </c>
      <c r="H17" s="89">
        <v>7074191064</v>
      </c>
      <c r="I17" s="124">
        <f t="shared" si="0"/>
        <v>5.6892436572607034E-3</v>
      </c>
      <c r="J17" s="32"/>
    </row>
    <row r="18" spans="2:10" x14ac:dyDescent="0.3">
      <c r="B18" s="109">
        <v>12</v>
      </c>
      <c r="C18" s="77" t="s">
        <v>153</v>
      </c>
      <c r="D18" s="86" t="s">
        <v>154</v>
      </c>
      <c r="E18" s="63" t="s">
        <v>320</v>
      </c>
      <c r="F18" s="88" t="s">
        <v>155</v>
      </c>
      <c r="G18" s="63" t="s">
        <v>337</v>
      </c>
      <c r="H18" s="89">
        <v>7239471000</v>
      </c>
      <c r="I18" s="124">
        <f t="shared" si="0"/>
        <v>5.8221659686675383E-3</v>
      </c>
      <c r="J18" s="32"/>
    </row>
    <row r="19" spans="2:10" ht="28.8" x14ac:dyDescent="0.3">
      <c r="B19" s="109">
        <v>13</v>
      </c>
      <c r="C19" s="77" t="s">
        <v>139</v>
      </c>
      <c r="D19" s="86" t="s">
        <v>140</v>
      </c>
      <c r="E19" s="63" t="s">
        <v>320</v>
      </c>
      <c r="F19" s="88" t="s">
        <v>300</v>
      </c>
      <c r="G19" s="63" t="s">
        <v>325</v>
      </c>
      <c r="H19" s="89">
        <v>7802423415</v>
      </c>
      <c r="I19" s="124">
        <f t="shared" si="0"/>
        <v>6.274906561535747E-3</v>
      </c>
      <c r="J19" s="32"/>
    </row>
    <row r="20" spans="2:10" x14ac:dyDescent="0.3">
      <c r="B20" s="109">
        <v>14</v>
      </c>
      <c r="C20" s="78" t="s">
        <v>83</v>
      </c>
      <c r="D20" s="90" t="s">
        <v>84</v>
      </c>
      <c r="E20" s="91" t="s">
        <v>320</v>
      </c>
      <c r="F20" s="92" t="s">
        <v>299</v>
      </c>
      <c r="G20" s="91" t="s">
        <v>333</v>
      </c>
      <c r="H20" s="93">
        <v>11474876424</v>
      </c>
      <c r="I20" s="124">
        <f t="shared" si="0"/>
        <v>9.2283863020486238E-3</v>
      </c>
      <c r="J20" s="32"/>
    </row>
    <row r="21" spans="2:10" x14ac:dyDescent="0.3">
      <c r="B21" s="109">
        <v>15</v>
      </c>
      <c r="C21" s="77" t="s">
        <v>80</v>
      </c>
      <c r="D21" s="86" t="s">
        <v>81</v>
      </c>
      <c r="E21" s="63" t="s">
        <v>320</v>
      </c>
      <c r="F21" s="88" t="s">
        <v>298</v>
      </c>
      <c r="G21" s="63" t="s">
        <v>332</v>
      </c>
      <c r="H21" s="89">
        <v>12056748000</v>
      </c>
      <c r="I21" s="124">
        <f t="shared" si="0"/>
        <v>9.6963421634537108E-3</v>
      </c>
      <c r="J21" s="32"/>
    </row>
    <row r="22" spans="2:10" ht="28.8" x14ac:dyDescent="0.3">
      <c r="B22" s="109">
        <v>16</v>
      </c>
      <c r="C22" s="77" t="s">
        <v>74</v>
      </c>
      <c r="D22" s="86" t="s">
        <v>75</v>
      </c>
      <c r="E22" s="63" t="s">
        <v>320</v>
      </c>
      <c r="F22" s="88" t="s">
        <v>76</v>
      </c>
      <c r="G22" s="63" t="s">
        <v>331</v>
      </c>
      <c r="H22" s="89">
        <v>13062458000</v>
      </c>
      <c r="I22" s="124">
        <f t="shared" si="0"/>
        <v>1.0505159622125572E-2</v>
      </c>
      <c r="J22" s="32"/>
    </row>
    <row r="23" spans="2:10" x14ac:dyDescent="0.3">
      <c r="B23" s="109">
        <v>17</v>
      </c>
      <c r="C23" s="77" t="s">
        <v>68</v>
      </c>
      <c r="D23" s="86" t="s">
        <v>69</v>
      </c>
      <c r="E23" s="63" t="s">
        <v>319</v>
      </c>
      <c r="F23" s="88" t="s">
        <v>70</v>
      </c>
      <c r="G23" s="63" t="s">
        <v>330</v>
      </c>
      <c r="H23" s="89">
        <v>13584176000</v>
      </c>
      <c r="I23" s="124">
        <f t="shared" si="0"/>
        <v>1.0924738453899508E-2</v>
      </c>
      <c r="J23" s="32"/>
    </row>
    <row r="24" spans="2:10" x14ac:dyDescent="0.3">
      <c r="B24" s="109">
        <v>18</v>
      </c>
      <c r="C24" s="77" t="s">
        <v>57</v>
      </c>
      <c r="D24" s="86" t="s">
        <v>58</v>
      </c>
      <c r="E24" s="63" t="s">
        <v>320</v>
      </c>
      <c r="F24" s="88" t="s">
        <v>59</v>
      </c>
      <c r="G24" s="63" t="s">
        <v>328</v>
      </c>
      <c r="H24" s="89">
        <v>15911000000</v>
      </c>
      <c r="I24" s="124">
        <f t="shared" si="0"/>
        <v>1.2796029257865554E-2</v>
      </c>
      <c r="J24" s="32"/>
    </row>
    <row r="25" spans="2:10" x14ac:dyDescent="0.3">
      <c r="B25" s="109">
        <v>19</v>
      </c>
      <c r="C25" s="77" t="s">
        <v>48</v>
      </c>
      <c r="D25" s="86" t="s">
        <v>49</v>
      </c>
      <c r="E25" s="63" t="s">
        <v>356</v>
      </c>
      <c r="F25" s="88" t="s">
        <v>50</v>
      </c>
      <c r="G25" s="63" t="s">
        <v>328</v>
      </c>
      <c r="H25" s="89">
        <v>17666392290</v>
      </c>
      <c r="I25" s="124">
        <f t="shared" si="0"/>
        <v>1.4207760205126669E-2</v>
      </c>
      <c r="J25" s="32"/>
    </row>
    <row r="26" spans="2:10" x14ac:dyDescent="0.3">
      <c r="B26" s="109">
        <v>20</v>
      </c>
      <c r="C26" s="77" t="s">
        <v>42</v>
      </c>
      <c r="D26" s="86" t="s">
        <v>43</v>
      </c>
      <c r="E26" s="63" t="s">
        <v>357</v>
      </c>
      <c r="F26" s="88" t="s">
        <v>297</v>
      </c>
      <c r="G26" s="63" t="s">
        <v>324</v>
      </c>
      <c r="H26" s="89">
        <v>18680000000</v>
      </c>
      <c r="I26" s="124">
        <f t="shared" si="0"/>
        <v>1.5022929202245525E-2</v>
      </c>
      <c r="J26" s="32"/>
    </row>
    <row r="27" spans="2:10" ht="46.2" customHeight="1" x14ac:dyDescent="0.3">
      <c r="B27" s="109">
        <v>21</v>
      </c>
      <c r="C27" s="77" t="s">
        <v>36</v>
      </c>
      <c r="D27" s="86" t="s">
        <v>37</v>
      </c>
      <c r="E27" s="63" t="s">
        <v>319</v>
      </c>
      <c r="F27" s="88" t="s">
        <v>38</v>
      </c>
      <c r="G27" s="63" t="s">
        <v>327</v>
      </c>
      <c r="H27" s="89">
        <v>20114011888</v>
      </c>
      <c r="I27" s="124">
        <f t="shared" si="0"/>
        <v>1.6176197889001542E-2</v>
      </c>
      <c r="J27" s="32"/>
    </row>
    <row r="28" spans="2:10" x14ac:dyDescent="0.3">
      <c r="B28" s="109">
        <v>22</v>
      </c>
      <c r="C28" s="77" t="s">
        <v>30</v>
      </c>
      <c r="D28" s="86" t="s">
        <v>31</v>
      </c>
      <c r="E28" s="63" t="s">
        <v>320</v>
      </c>
      <c r="F28" s="88" t="s">
        <v>296</v>
      </c>
      <c r="G28" s="63" t="s">
        <v>325</v>
      </c>
      <c r="H28" s="89">
        <v>23706242000</v>
      </c>
      <c r="I28" s="124">
        <f t="shared" si="0"/>
        <v>1.9065160343538508E-2</v>
      </c>
      <c r="J28" s="32"/>
    </row>
    <row r="29" spans="2:10" x14ac:dyDescent="0.3">
      <c r="B29" s="109">
        <v>23</v>
      </c>
      <c r="C29" s="79" t="s">
        <v>24</v>
      </c>
      <c r="D29" s="107" t="s">
        <v>25</v>
      </c>
      <c r="E29" s="64" t="s">
        <v>321</v>
      </c>
      <c r="F29" s="100" t="s">
        <v>26</v>
      </c>
      <c r="G29" s="64" t="s">
        <v>326</v>
      </c>
      <c r="H29" s="101">
        <v>26829000000</v>
      </c>
      <c r="I29" s="124">
        <f t="shared" si="0"/>
        <v>2.1576561432925332E-2</v>
      </c>
      <c r="J29" s="32"/>
    </row>
    <row r="30" spans="2:10" x14ac:dyDescent="0.3">
      <c r="B30" s="81"/>
      <c r="C30" s="82" t="s">
        <v>295</v>
      </c>
      <c r="D30" s="87"/>
      <c r="E30" s="69"/>
      <c r="F30" s="68"/>
      <c r="G30" s="69"/>
      <c r="H30" s="102">
        <f>SUM(H7:H29)</f>
        <v>249458175947</v>
      </c>
      <c r="I30" s="125"/>
    </row>
    <row r="31" spans="2:10" x14ac:dyDescent="0.3">
      <c r="H31" s="32"/>
    </row>
    <row r="32" spans="2:10" x14ac:dyDescent="0.3">
      <c r="B32" s="3" t="s">
        <v>309</v>
      </c>
      <c r="H32" s="123"/>
    </row>
    <row r="33" spans="2:8" x14ac:dyDescent="0.3">
      <c r="B33" s="3" t="s">
        <v>367</v>
      </c>
      <c r="H33" s="123"/>
    </row>
    <row r="34" spans="2:8" x14ac:dyDescent="0.3">
      <c r="H34" s="123"/>
    </row>
    <row r="35" spans="2:8" x14ac:dyDescent="0.3">
      <c r="B35" s="3" t="s">
        <v>384</v>
      </c>
      <c r="G35" s="3" t="s">
        <v>385</v>
      </c>
      <c r="H35" s="123"/>
    </row>
    <row r="36" spans="2:8" x14ac:dyDescent="0.3">
      <c r="H36" s="123"/>
    </row>
    <row r="37" spans="2:8" x14ac:dyDescent="0.3">
      <c r="H37" s="123"/>
    </row>
    <row r="38" spans="2:8" x14ac:dyDescent="0.3">
      <c r="H38" s="123"/>
    </row>
    <row r="39" spans="2:8" x14ac:dyDescent="0.3">
      <c r="H39" s="123"/>
    </row>
    <row r="40" spans="2:8" x14ac:dyDescent="0.3">
      <c r="H40" s="123"/>
    </row>
    <row r="41" spans="2:8" x14ac:dyDescent="0.3">
      <c r="H41" s="123"/>
    </row>
    <row r="42" spans="2:8" x14ac:dyDescent="0.3">
      <c r="H42" s="123"/>
    </row>
    <row r="43" spans="2:8" x14ac:dyDescent="0.3">
      <c r="H43" s="123"/>
    </row>
    <row r="44" spans="2:8" x14ac:dyDescent="0.3">
      <c r="H44" s="123"/>
    </row>
    <row r="45" spans="2:8" x14ac:dyDescent="0.3">
      <c r="H45" s="123"/>
    </row>
    <row r="46" spans="2:8" x14ac:dyDescent="0.3">
      <c r="H46" s="123"/>
    </row>
    <row r="47" spans="2:8" x14ac:dyDescent="0.3">
      <c r="H47" s="123"/>
    </row>
    <row r="48" spans="2:8" x14ac:dyDescent="0.3">
      <c r="H48" s="123"/>
    </row>
    <row r="49" spans="8:8" x14ac:dyDescent="0.3">
      <c r="H49" s="123"/>
    </row>
    <row r="50" spans="8:8" x14ac:dyDescent="0.3">
      <c r="H50" s="123"/>
    </row>
    <row r="51" spans="8:8" x14ac:dyDescent="0.3">
      <c r="H51" s="123"/>
    </row>
    <row r="52" spans="8:8" x14ac:dyDescent="0.3">
      <c r="H52" s="123"/>
    </row>
    <row r="53" spans="8:8" x14ac:dyDescent="0.3">
      <c r="H53" s="123"/>
    </row>
    <row r="54" spans="8:8" x14ac:dyDescent="0.3">
      <c r="H54" s="123"/>
    </row>
    <row r="55" spans="8:8" x14ac:dyDescent="0.3">
      <c r="H55" s="123"/>
    </row>
    <row r="56" spans="8:8" x14ac:dyDescent="0.3">
      <c r="H56" s="123"/>
    </row>
    <row r="57" spans="8:8" x14ac:dyDescent="0.3">
      <c r="H57" s="123"/>
    </row>
    <row r="58" spans="8:8" x14ac:dyDescent="0.3">
      <c r="H58" s="123"/>
    </row>
    <row r="59" spans="8:8" x14ac:dyDescent="0.3">
      <c r="H59" s="123"/>
    </row>
    <row r="60" spans="8:8" x14ac:dyDescent="0.3">
      <c r="H60" s="123"/>
    </row>
    <row r="61" spans="8:8" x14ac:dyDescent="0.3">
      <c r="H61" s="123"/>
    </row>
    <row r="62" spans="8:8" x14ac:dyDescent="0.3">
      <c r="H62" s="123"/>
    </row>
    <row r="63" spans="8:8" x14ac:dyDescent="0.3">
      <c r="H63" s="123"/>
    </row>
    <row r="64" spans="8:8" x14ac:dyDescent="0.3">
      <c r="H64" s="123"/>
    </row>
    <row r="65" spans="2:9" x14ac:dyDescent="0.3">
      <c r="H65" s="123"/>
    </row>
    <row r="66" spans="2:9" x14ac:dyDescent="0.3">
      <c r="H66" s="123"/>
    </row>
    <row r="67" spans="2:9" x14ac:dyDescent="0.3">
      <c r="H67" s="123"/>
    </row>
    <row r="68" spans="2:9" x14ac:dyDescent="0.3">
      <c r="B68" s="3" t="s">
        <v>386</v>
      </c>
      <c r="H68" s="122"/>
      <c r="I68" s="3" t="s">
        <v>387</v>
      </c>
    </row>
    <row r="69" spans="2:9" x14ac:dyDescent="0.3">
      <c r="B69" s="3"/>
    </row>
    <row r="70" spans="2:9" s="67" customFormat="1" ht="28.8" x14ac:dyDescent="0.3">
      <c r="B70" s="156" t="s">
        <v>318</v>
      </c>
      <c r="C70" s="157" t="s">
        <v>311</v>
      </c>
      <c r="D70" s="157" t="s">
        <v>322</v>
      </c>
      <c r="E70" s="76" t="s">
        <v>388</v>
      </c>
      <c r="F70" s="76" t="s">
        <v>389</v>
      </c>
    </row>
    <row r="71" spans="2:9" x14ac:dyDescent="0.3">
      <c r="B71" s="111">
        <v>1</v>
      </c>
      <c r="C71" s="105" t="s">
        <v>24</v>
      </c>
      <c r="D71" s="112">
        <v>26829000000</v>
      </c>
      <c r="E71" s="12">
        <v>4.8355416733115789E-2</v>
      </c>
      <c r="F71" s="17">
        <v>1.256945550631073E-2</v>
      </c>
    </row>
    <row r="72" spans="2:9" x14ac:dyDescent="0.3">
      <c r="B72" s="111">
        <v>2</v>
      </c>
      <c r="C72" s="77" t="s">
        <v>30</v>
      </c>
      <c r="D72" s="71">
        <v>23706242000</v>
      </c>
      <c r="E72" s="12">
        <v>4.2727094229605737E-2</v>
      </c>
      <c r="F72" s="17">
        <v>1.1106435351330079E-2</v>
      </c>
    </row>
    <row r="73" spans="2:9" x14ac:dyDescent="0.3">
      <c r="B73" s="111">
        <v>3</v>
      </c>
      <c r="C73" s="77" t="s">
        <v>36</v>
      </c>
      <c r="D73" s="71">
        <v>20114011888</v>
      </c>
      <c r="E73" s="12">
        <v>3.6252615715050319E-2</v>
      </c>
      <c r="F73" s="17">
        <v>9.4234663043580112E-3</v>
      </c>
    </row>
    <row r="74" spans="2:9" x14ac:dyDescent="0.3">
      <c r="B74" s="111">
        <v>4</v>
      </c>
      <c r="C74" s="77" t="s">
        <v>42</v>
      </c>
      <c r="D74" s="71">
        <v>18680000000</v>
      </c>
      <c r="E74" s="12">
        <v>3.3668015377934436E-2</v>
      </c>
      <c r="F74" s="17">
        <v>8.7516280464379741E-3</v>
      </c>
    </row>
    <row r="75" spans="2:9" x14ac:dyDescent="0.3">
      <c r="B75" s="111">
        <v>5</v>
      </c>
      <c r="C75" s="77" t="s">
        <v>48</v>
      </c>
      <c r="D75" s="71">
        <v>17666392290</v>
      </c>
      <c r="E75" s="12">
        <v>3.1841133152694982E-2</v>
      </c>
      <c r="F75" s="17">
        <v>8.2767502272237479E-3</v>
      </c>
    </row>
    <row r="76" spans="2:9" x14ac:dyDescent="0.3">
      <c r="B76" s="111">
        <v>6</v>
      </c>
      <c r="C76" s="77" t="s">
        <v>57</v>
      </c>
      <c r="D76" s="71">
        <v>15911000000</v>
      </c>
      <c r="E76" s="12">
        <v>2.8677290828603576E-2</v>
      </c>
      <c r="F76" s="17">
        <v>7.4543444243508894E-3</v>
      </c>
    </row>
    <row r="77" spans="2:9" x14ac:dyDescent="0.3">
      <c r="B77" s="111">
        <v>7</v>
      </c>
      <c r="C77" s="77" t="s">
        <v>68</v>
      </c>
      <c r="D77" s="71">
        <v>13584176000</v>
      </c>
      <c r="E77" s="12">
        <v>2.4483524971336611E-2</v>
      </c>
      <c r="F77" s="17">
        <v>6.3642213955754619E-3</v>
      </c>
    </row>
    <row r="78" spans="2:9" x14ac:dyDescent="0.3">
      <c r="B78" s="111">
        <v>8</v>
      </c>
      <c r="C78" s="77" t="s">
        <v>74</v>
      </c>
      <c r="D78" s="71">
        <v>13062458000</v>
      </c>
      <c r="E78" s="12">
        <v>2.3543203255761386E-2</v>
      </c>
      <c r="F78" s="17">
        <v>6.1197951706754867E-3</v>
      </c>
    </row>
    <row r="79" spans="2:9" x14ac:dyDescent="0.3">
      <c r="B79" s="111">
        <v>9</v>
      </c>
      <c r="C79" s="77" t="s">
        <v>80</v>
      </c>
      <c r="D79" s="71">
        <v>12056748000</v>
      </c>
      <c r="E79" s="12">
        <v>2.1730555517766609E-2</v>
      </c>
      <c r="F79" s="17">
        <v>5.6486174489097946E-3</v>
      </c>
    </row>
    <row r="80" spans="2:9" x14ac:dyDescent="0.3">
      <c r="B80" s="111">
        <v>10</v>
      </c>
      <c r="C80" s="78" t="s">
        <v>83</v>
      </c>
      <c r="D80" s="113">
        <v>11474876424</v>
      </c>
      <c r="E80" s="12">
        <v>2.068181562650585E-2</v>
      </c>
      <c r="F80" s="17">
        <v>5.3760091189340633E-3</v>
      </c>
    </row>
    <row r="81" spans="2:6" x14ac:dyDescent="0.3">
      <c r="B81" s="111">
        <v>11</v>
      </c>
      <c r="C81" s="77" t="s">
        <v>139</v>
      </c>
      <c r="D81" s="71">
        <v>7802423415</v>
      </c>
      <c r="E81" s="12">
        <v>1.406274686945266E-2</v>
      </c>
      <c r="F81" s="17">
        <v>3.6554554383778567E-3</v>
      </c>
    </row>
    <row r="82" spans="2:6" x14ac:dyDescent="0.3">
      <c r="B82" s="111">
        <v>12</v>
      </c>
      <c r="C82" s="77" t="s">
        <v>153</v>
      </c>
      <c r="D82" s="71">
        <v>7239471000</v>
      </c>
      <c r="E82" s="12">
        <v>1.3048106046900983E-2</v>
      </c>
      <c r="F82" s="17">
        <v>3.3917107839922041E-3</v>
      </c>
    </row>
    <row r="83" spans="2:6" x14ac:dyDescent="0.3">
      <c r="B83" s="111">
        <v>13</v>
      </c>
      <c r="C83" s="77" t="s">
        <v>156</v>
      </c>
      <c r="D83" s="71">
        <v>7074191064</v>
      </c>
      <c r="E83" s="12">
        <v>1.2750212715695843E-2</v>
      </c>
      <c r="F83" s="17">
        <v>3.3142767088631315E-3</v>
      </c>
    </row>
    <row r="84" spans="2:6" x14ac:dyDescent="0.3">
      <c r="B84" s="111">
        <v>14</v>
      </c>
      <c r="C84" s="77" t="s">
        <v>165</v>
      </c>
      <c r="D84" s="71">
        <v>6777726000</v>
      </c>
      <c r="E84" s="12">
        <v>1.2215877044723022E-2</v>
      </c>
      <c r="F84" s="17">
        <v>3.1753820638475306E-3</v>
      </c>
    </row>
    <row r="85" spans="2:6" x14ac:dyDescent="0.3">
      <c r="B85" s="111">
        <v>15</v>
      </c>
      <c r="C85" s="77" t="s">
        <v>186</v>
      </c>
      <c r="D85" s="71">
        <v>5792772756</v>
      </c>
      <c r="E85" s="12">
        <v>1.0440640376332314E-2</v>
      </c>
      <c r="F85" s="17">
        <v>2.7139289356558566E-3</v>
      </c>
    </row>
    <row r="86" spans="2:6" x14ac:dyDescent="0.3">
      <c r="B86" s="111">
        <v>16</v>
      </c>
      <c r="C86" s="77" t="s">
        <v>194</v>
      </c>
      <c r="D86" s="71">
        <v>5554972201</v>
      </c>
      <c r="E86" s="12">
        <v>1.0012039051780851E-2</v>
      </c>
      <c r="F86" s="17">
        <v>2.6025187639965143E-3</v>
      </c>
    </row>
    <row r="87" spans="2:6" x14ac:dyDescent="0.3">
      <c r="B87" s="111">
        <v>17</v>
      </c>
      <c r="C87" s="77" t="s">
        <v>197</v>
      </c>
      <c r="D87" s="71">
        <v>5533331000</v>
      </c>
      <c r="E87" s="12">
        <v>9.9730338971735187E-3</v>
      </c>
      <c r="F87" s="17">
        <v>2.5923798056651333E-3</v>
      </c>
    </row>
    <row r="88" spans="2:6" x14ac:dyDescent="0.3">
      <c r="B88" s="111">
        <v>18</v>
      </c>
      <c r="C88" s="77" t="s">
        <v>203</v>
      </c>
      <c r="D88" s="71">
        <v>5482171000</v>
      </c>
      <c r="E88" s="12">
        <v>9.8808253497037583E-3</v>
      </c>
      <c r="F88" s="17">
        <v>2.5684112140775652E-3</v>
      </c>
    </row>
    <row r="89" spans="2:6" x14ac:dyDescent="0.3">
      <c r="B89" s="111">
        <v>19</v>
      </c>
      <c r="C89" s="77" t="s">
        <v>212</v>
      </c>
      <c r="D89" s="71">
        <v>5365678864</v>
      </c>
      <c r="E89" s="12">
        <v>9.6708650163923864E-3</v>
      </c>
      <c r="F89" s="17">
        <v>2.5138343487345746E-3</v>
      </c>
    </row>
    <row r="90" spans="2:6" x14ac:dyDescent="0.3">
      <c r="B90" s="111">
        <v>20</v>
      </c>
      <c r="C90" s="77" t="s">
        <v>218</v>
      </c>
      <c r="D90" s="71">
        <v>5335626498</v>
      </c>
      <c r="E90" s="12">
        <v>9.6166999456947771E-3</v>
      </c>
      <c r="F90" s="17">
        <v>2.4997547379665115E-3</v>
      </c>
    </row>
    <row r="91" spans="2:6" x14ac:dyDescent="0.3">
      <c r="B91" s="111">
        <v>21</v>
      </c>
      <c r="C91" s="77" t="s">
        <v>221</v>
      </c>
      <c r="D91" s="71">
        <v>5299351725</v>
      </c>
      <c r="E91" s="12">
        <v>9.5513198806415085E-3</v>
      </c>
      <c r="F91" s="17">
        <v>2.4827599135144253E-3</v>
      </c>
    </row>
    <row r="92" spans="2:6" x14ac:dyDescent="0.3">
      <c r="B92" s="111">
        <v>22</v>
      </c>
      <c r="C92" s="77" t="s">
        <v>230</v>
      </c>
      <c r="D92" s="71">
        <v>5115555822</v>
      </c>
      <c r="E92" s="12">
        <v>9.2200541799667031E-3</v>
      </c>
      <c r="F92" s="17">
        <v>2.3966510602213206E-3</v>
      </c>
    </row>
    <row r="93" spans="2:6" x14ac:dyDescent="0.3">
      <c r="B93" s="111">
        <v>23</v>
      </c>
      <c r="C93" s="79" t="s">
        <v>288</v>
      </c>
      <c r="D93" s="72">
        <v>4000000000</v>
      </c>
      <c r="E93" s="12">
        <v>7.2094251344613346E-3</v>
      </c>
      <c r="F93" s="17">
        <v>1.8740102883164828E-3</v>
      </c>
    </row>
    <row r="94" spans="2:6" x14ac:dyDescent="0.3">
      <c r="B94" s="60"/>
      <c r="C94" s="79" t="s">
        <v>294</v>
      </c>
      <c r="D94" s="114">
        <f>SUM(D71:D93)</f>
        <v>249458175947</v>
      </c>
      <c r="E94" s="65"/>
      <c r="F94" s="73"/>
    </row>
    <row r="95" spans="2:6" x14ac:dyDescent="0.3">
      <c r="B95" s="160" t="s">
        <v>406</v>
      </c>
    </row>
    <row r="97" spans="2:9" x14ac:dyDescent="0.3">
      <c r="B97" s="3" t="s">
        <v>309</v>
      </c>
    </row>
    <row r="98" spans="2:9" x14ac:dyDescent="0.3">
      <c r="B98" s="3" t="s">
        <v>367</v>
      </c>
    </row>
    <row r="100" spans="2:9" x14ac:dyDescent="0.3">
      <c r="B100" s="3" t="s">
        <v>390</v>
      </c>
      <c r="H100" s="3"/>
      <c r="I100" s="3" t="s">
        <v>395</v>
      </c>
    </row>
    <row r="102" spans="2:9" ht="28.8" x14ac:dyDescent="0.3">
      <c r="B102" s="156" t="s">
        <v>318</v>
      </c>
      <c r="C102" s="157" t="s">
        <v>311</v>
      </c>
      <c r="D102" s="157" t="s">
        <v>322</v>
      </c>
      <c r="E102" s="76" t="s">
        <v>391</v>
      </c>
      <c r="F102" s="76" t="s">
        <v>392</v>
      </c>
    </row>
    <row r="103" spans="2:9" x14ac:dyDescent="0.3">
      <c r="B103" s="111">
        <v>1</v>
      </c>
      <c r="C103" s="105" t="s">
        <v>221</v>
      </c>
      <c r="D103" s="112">
        <v>5299351725</v>
      </c>
      <c r="E103" s="126">
        <v>5877778250</v>
      </c>
      <c r="F103" s="132">
        <f>E103/D103</f>
        <v>1.1091504310369209</v>
      </c>
    </row>
    <row r="104" spans="2:9" x14ac:dyDescent="0.3">
      <c r="B104" s="111">
        <v>2</v>
      </c>
      <c r="C104" s="77" t="s">
        <v>42</v>
      </c>
      <c r="D104" s="71">
        <v>18680000000</v>
      </c>
      <c r="E104" s="126">
        <v>1745251200</v>
      </c>
      <c r="F104" s="132">
        <f t="shared" ref="F104:F121" si="1">E104/D104</f>
        <v>9.3428865096359739E-2</v>
      </c>
    </row>
    <row r="105" spans="2:9" x14ac:dyDescent="0.3">
      <c r="B105" s="111">
        <v>3</v>
      </c>
      <c r="C105" s="78" t="s">
        <v>83</v>
      </c>
      <c r="D105" s="113">
        <v>11474876424</v>
      </c>
      <c r="E105" s="128">
        <v>285745169</v>
      </c>
      <c r="F105" s="132">
        <f t="shared" si="1"/>
        <v>2.4901807953448336E-2</v>
      </c>
    </row>
    <row r="106" spans="2:9" x14ac:dyDescent="0.3">
      <c r="B106" s="111">
        <v>4</v>
      </c>
      <c r="C106" s="77" t="s">
        <v>288</v>
      </c>
      <c r="D106" s="71">
        <v>4000000000</v>
      </c>
      <c r="E106" s="126">
        <v>279734639</v>
      </c>
      <c r="F106" s="132">
        <f t="shared" si="1"/>
        <v>6.9933659750000002E-2</v>
      </c>
    </row>
    <row r="107" spans="2:9" x14ac:dyDescent="0.3">
      <c r="B107" s="111">
        <v>5</v>
      </c>
      <c r="C107" s="77" t="s">
        <v>24</v>
      </c>
      <c r="D107" s="71">
        <v>26829000000</v>
      </c>
      <c r="E107" s="126">
        <v>250718896</v>
      </c>
      <c r="F107" s="132">
        <f t="shared" si="1"/>
        <v>9.3450704834321073E-3</v>
      </c>
    </row>
    <row r="108" spans="2:9" x14ac:dyDescent="0.3">
      <c r="B108" s="111">
        <v>6</v>
      </c>
      <c r="C108" s="77" t="s">
        <v>57</v>
      </c>
      <c r="D108" s="71">
        <v>15911000000</v>
      </c>
      <c r="E108" s="126">
        <v>153801394</v>
      </c>
      <c r="F108" s="132">
        <f t="shared" si="1"/>
        <v>9.6663562315379304E-3</v>
      </c>
    </row>
    <row r="109" spans="2:9" x14ac:dyDescent="0.3">
      <c r="B109" s="111">
        <v>7</v>
      </c>
      <c r="C109" s="77" t="s">
        <v>212</v>
      </c>
      <c r="D109" s="71">
        <v>5365678864</v>
      </c>
      <c r="E109" s="126">
        <v>139419327</v>
      </c>
      <c r="F109" s="132">
        <f t="shared" si="1"/>
        <v>2.5983539181855891E-2</v>
      </c>
    </row>
    <row r="110" spans="2:9" x14ac:dyDescent="0.3">
      <c r="B110" s="111">
        <v>8</v>
      </c>
      <c r="C110" s="77" t="s">
        <v>80</v>
      </c>
      <c r="D110" s="71">
        <v>12056748000</v>
      </c>
      <c r="E110" s="126">
        <v>56078281</v>
      </c>
      <c r="F110" s="132">
        <f t="shared" si="1"/>
        <v>4.6511945841449121E-3</v>
      </c>
    </row>
    <row r="111" spans="2:9" x14ac:dyDescent="0.3">
      <c r="B111" s="111">
        <v>9</v>
      </c>
      <c r="C111" s="77" t="s">
        <v>194</v>
      </c>
      <c r="D111" s="71">
        <v>5554972201</v>
      </c>
      <c r="E111" s="126">
        <v>30688800</v>
      </c>
      <c r="F111" s="132">
        <f t="shared" si="1"/>
        <v>5.5245641003343702E-3</v>
      </c>
    </row>
    <row r="112" spans="2:9" x14ac:dyDescent="0.3">
      <c r="B112" s="111">
        <v>10</v>
      </c>
      <c r="C112" s="77" t="s">
        <v>156</v>
      </c>
      <c r="D112" s="71">
        <v>7074191064</v>
      </c>
      <c r="E112" s="126">
        <v>22230497</v>
      </c>
      <c r="F112" s="132">
        <f t="shared" si="1"/>
        <v>3.1424790197043511E-3</v>
      </c>
    </row>
    <row r="113" spans="2:6" x14ac:dyDescent="0.3">
      <c r="B113" s="111">
        <v>11</v>
      </c>
      <c r="C113" s="77" t="s">
        <v>48</v>
      </c>
      <c r="D113" s="71">
        <v>17666392290</v>
      </c>
      <c r="E113" s="126">
        <v>612239</v>
      </c>
      <c r="F113" s="132">
        <f t="shared" si="1"/>
        <v>3.4655575963098917E-5</v>
      </c>
    </row>
    <row r="114" spans="2:6" x14ac:dyDescent="0.3">
      <c r="B114" s="111">
        <v>12</v>
      </c>
      <c r="C114" s="77" t="s">
        <v>203</v>
      </c>
      <c r="D114" s="71">
        <v>5482171000</v>
      </c>
      <c r="E114" s="126">
        <v>52600</v>
      </c>
      <c r="F114" s="132">
        <f t="shared" si="1"/>
        <v>9.5947390185384594E-6</v>
      </c>
    </row>
    <row r="115" spans="2:6" x14ac:dyDescent="0.3">
      <c r="B115" s="111">
        <v>13</v>
      </c>
      <c r="C115" s="77" t="s">
        <v>36</v>
      </c>
      <c r="D115" s="71">
        <v>20114011888</v>
      </c>
      <c r="E115" s="127">
        <v>0</v>
      </c>
      <c r="F115" s="132">
        <f t="shared" si="1"/>
        <v>0</v>
      </c>
    </row>
    <row r="116" spans="2:6" x14ac:dyDescent="0.3">
      <c r="B116" s="111">
        <v>14</v>
      </c>
      <c r="C116" s="77" t="s">
        <v>68</v>
      </c>
      <c r="D116" s="71">
        <v>13584176000</v>
      </c>
      <c r="E116" s="126">
        <v>0</v>
      </c>
      <c r="F116" s="132">
        <f t="shared" si="1"/>
        <v>0</v>
      </c>
    </row>
    <row r="117" spans="2:6" x14ac:dyDescent="0.3">
      <c r="B117" s="111">
        <v>15</v>
      </c>
      <c r="C117" s="77" t="s">
        <v>139</v>
      </c>
      <c r="D117" s="71">
        <v>7802423415</v>
      </c>
      <c r="E117" s="126">
        <v>0</v>
      </c>
      <c r="F117" s="132">
        <f t="shared" si="1"/>
        <v>0</v>
      </c>
    </row>
    <row r="118" spans="2:6" x14ac:dyDescent="0.3">
      <c r="B118" s="111">
        <v>16</v>
      </c>
      <c r="C118" s="77" t="s">
        <v>186</v>
      </c>
      <c r="D118" s="71">
        <v>5792772756</v>
      </c>
      <c r="E118" s="127">
        <v>0</v>
      </c>
      <c r="F118" s="132">
        <f t="shared" si="1"/>
        <v>0</v>
      </c>
    </row>
    <row r="119" spans="2:6" x14ac:dyDescent="0.3">
      <c r="B119" s="111">
        <v>17</v>
      </c>
      <c r="C119" s="77" t="s">
        <v>197</v>
      </c>
      <c r="D119" s="71">
        <v>5533331000</v>
      </c>
      <c r="E119" s="127">
        <v>0</v>
      </c>
      <c r="F119" s="132">
        <f t="shared" si="1"/>
        <v>0</v>
      </c>
    </row>
    <row r="120" spans="2:6" x14ac:dyDescent="0.3">
      <c r="B120" s="111">
        <v>18</v>
      </c>
      <c r="C120" s="77" t="s">
        <v>218</v>
      </c>
      <c r="D120" s="71">
        <v>5335626498</v>
      </c>
      <c r="E120" s="126">
        <v>0</v>
      </c>
      <c r="F120" s="132">
        <f t="shared" si="1"/>
        <v>0</v>
      </c>
    </row>
    <row r="121" spans="2:6" x14ac:dyDescent="0.3">
      <c r="B121" s="111">
        <v>19</v>
      </c>
      <c r="C121" s="77" t="s">
        <v>230</v>
      </c>
      <c r="D121" s="71">
        <v>5115555822</v>
      </c>
      <c r="E121" s="126">
        <v>0</v>
      </c>
      <c r="F121" s="132">
        <f t="shared" si="1"/>
        <v>0</v>
      </c>
    </row>
    <row r="122" spans="2:6" x14ac:dyDescent="0.3">
      <c r="B122" s="111">
        <v>20</v>
      </c>
      <c r="C122" s="77" t="s">
        <v>30</v>
      </c>
      <c r="D122" s="71">
        <v>23706242000</v>
      </c>
      <c r="E122" s="126"/>
      <c r="F122" s="129"/>
    </row>
    <row r="123" spans="2:6" x14ac:dyDescent="0.3">
      <c r="B123" s="111">
        <v>21</v>
      </c>
      <c r="C123" s="77" t="s">
        <v>74</v>
      </c>
      <c r="D123" s="71">
        <v>13062458000</v>
      </c>
      <c r="E123" s="127"/>
      <c r="F123" s="129"/>
    </row>
    <row r="124" spans="2:6" x14ac:dyDescent="0.3">
      <c r="B124" s="111">
        <v>22</v>
      </c>
      <c r="C124" s="77" t="s">
        <v>153</v>
      </c>
      <c r="D124" s="71">
        <v>7239471000</v>
      </c>
      <c r="E124" s="127"/>
      <c r="F124" s="129"/>
    </row>
    <row r="125" spans="2:6" x14ac:dyDescent="0.3">
      <c r="B125" s="111">
        <v>23</v>
      </c>
      <c r="C125" s="79" t="s">
        <v>165</v>
      </c>
      <c r="D125" s="72">
        <v>6777726000</v>
      </c>
      <c r="E125" s="127"/>
      <c r="F125" s="129"/>
    </row>
    <row r="126" spans="2:6" x14ac:dyDescent="0.3">
      <c r="B126" s="60"/>
      <c r="C126" s="82" t="s">
        <v>393</v>
      </c>
      <c r="D126" s="120">
        <f>SUM(D103:D125)</f>
        <v>249458175947</v>
      </c>
      <c r="E126" s="65"/>
      <c r="F126" s="131"/>
    </row>
    <row r="127" spans="2:6" x14ac:dyDescent="0.3">
      <c r="B127" s="119"/>
      <c r="C127" s="79" t="s">
        <v>394</v>
      </c>
      <c r="D127" s="121">
        <v>1243432605487.3379</v>
      </c>
      <c r="E127" s="18"/>
      <c r="F127" s="130"/>
    </row>
    <row r="129" spans="2:2" x14ac:dyDescent="0.3">
      <c r="B129" s="3" t="s">
        <v>309</v>
      </c>
    </row>
    <row r="130" spans="2:2" x14ac:dyDescent="0.3">
      <c r="B130" s="3" t="s">
        <v>367</v>
      </c>
    </row>
  </sheetData>
  <sortState ref="C102:E124">
    <sortCondition descending="1" ref="E102:E124"/>
  </sortState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80" zoomScaleNormal="80" workbookViewId="0">
      <selection activeCell="B11" sqref="B11"/>
    </sheetView>
  </sheetViews>
  <sheetFormatPr defaultRowHeight="14.4" x14ac:dyDescent="0.3"/>
  <cols>
    <col min="2" max="2" width="32" customWidth="1"/>
    <col min="3" max="3" width="17.21875" bestFit="1" customWidth="1"/>
    <col min="4" max="4" width="21.77734375" customWidth="1"/>
    <col min="5" max="5" width="20.77734375" customWidth="1"/>
    <col min="6" max="6" width="19.88671875" customWidth="1"/>
    <col min="7" max="7" width="16.5546875" customWidth="1"/>
    <col min="8" max="8" width="12.33203125" customWidth="1"/>
  </cols>
  <sheetData>
    <row r="2" spans="2:9" x14ac:dyDescent="0.3">
      <c r="B2" s="159" t="s">
        <v>396</v>
      </c>
      <c r="C2" s="159"/>
      <c r="D2" s="159"/>
      <c r="E2" s="159"/>
      <c r="F2" s="159"/>
      <c r="G2" s="159"/>
      <c r="H2" s="159"/>
    </row>
    <row r="4" spans="2:9" x14ac:dyDescent="0.3">
      <c r="B4" s="3" t="s">
        <v>397</v>
      </c>
      <c r="I4" s="3" t="s">
        <v>398</v>
      </c>
    </row>
    <row r="6" spans="2:9" s="67" customFormat="1" ht="28.8" x14ac:dyDescent="0.3">
      <c r="B6" s="76" t="s">
        <v>399</v>
      </c>
      <c r="C6" s="103" t="s">
        <v>400</v>
      </c>
      <c r="D6" s="110" t="s">
        <v>401</v>
      </c>
      <c r="E6" s="103" t="s">
        <v>403</v>
      </c>
      <c r="F6" s="104" t="s">
        <v>402</v>
      </c>
      <c r="G6" s="76" t="s">
        <v>389</v>
      </c>
    </row>
    <row r="7" spans="2:9" x14ac:dyDescent="0.3">
      <c r="B7" s="138" t="s">
        <v>325</v>
      </c>
      <c r="C7" s="6">
        <v>5</v>
      </c>
      <c r="D7" s="14">
        <v>60603572962</v>
      </c>
      <c r="E7" s="10">
        <f t="shared" ref="E7:E22" si="0">D7/$D$22</f>
        <v>0.24294081655946953</v>
      </c>
      <c r="F7" s="15">
        <f t="shared" ref="F7:F23" si="1">D7/$D$23</f>
        <v>4.8738928587325946E-2</v>
      </c>
      <c r="G7" s="12">
        <f t="shared" ref="G7:G21" si="2">D7/2134460000000</f>
        <v>2.8392929809881656E-2</v>
      </c>
    </row>
    <row r="8" spans="2:9" x14ac:dyDescent="0.3">
      <c r="B8" s="138" t="s">
        <v>328</v>
      </c>
      <c r="C8" s="7">
        <v>5</v>
      </c>
      <c r="D8" s="16">
        <v>49928520788</v>
      </c>
      <c r="E8" s="12">
        <f t="shared" si="0"/>
        <v>0.20014786285700989</v>
      </c>
      <c r="F8" s="17">
        <f t="shared" si="1"/>
        <v>4.0153781208295998E-2</v>
      </c>
      <c r="G8" s="12">
        <f t="shared" si="2"/>
        <v>2.3391640409283848E-2</v>
      </c>
    </row>
    <row r="9" spans="2:9" x14ac:dyDescent="0.3">
      <c r="B9" s="138" t="s">
        <v>326</v>
      </c>
      <c r="C9" s="7">
        <v>1</v>
      </c>
      <c r="D9" s="16">
        <v>26829000000</v>
      </c>
      <c r="E9" s="12">
        <f t="shared" si="0"/>
        <v>0.10754909073695826</v>
      </c>
      <c r="F9" s="17">
        <f t="shared" si="1"/>
        <v>2.157656143292537E-2</v>
      </c>
      <c r="G9" s="12">
        <f t="shared" si="2"/>
        <v>1.256945550631073E-2</v>
      </c>
    </row>
    <row r="10" spans="2:9" x14ac:dyDescent="0.3">
      <c r="B10" s="138" t="s">
        <v>327</v>
      </c>
      <c r="C10" s="7">
        <v>1</v>
      </c>
      <c r="D10" s="16">
        <v>20114011888</v>
      </c>
      <c r="E10" s="12">
        <f t="shared" si="0"/>
        <v>8.06307983758906E-2</v>
      </c>
      <c r="F10" s="17">
        <f t="shared" si="1"/>
        <v>1.6176197889001574E-2</v>
      </c>
      <c r="G10" s="12">
        <f t="shared" si="2"/>
        <v>9.4234663043580112E-3</v>
      </c>
    </row>
    <row r="11" spans="2:9" x14ac:dyDescent="0.3">
      <c r="B11" s="138" t="s">
        <v>330</v>
      </c>
      <c r="C11" s="7">
        <v>1</v>
      </c>
      <c r="D11" s="16">
        <v>13584176000</v>
      </c>
      <c r="E11" s="12">
        <f t="shared" si="0"/>
        <v>5.4454723516001738E-2</v>
      </c>
      <c r="F11" s="17">
        <f t="shared" si="1"/>
        <v>1.0924738453899527E-2</v>
      </c>
      <c r="G11" s="12">
        <f t="shared" si="2"/>
        <v>6.3642213955754619E-3</v>
      </c>
    </row>
    <row r="12" spans="2:9" x14ac:dyDescent="0.3">
      <c r="B12" s="138" t="s">
        <v>331</v>
      </c>
      <c r="C12" s="7">
        <v>1</v>
      </c>
      <c r="D12" s="16">
        <v>13062458000</v>
      </c>
      <c r="E12" s="12">
        <f t="shared" si="0"/>
        <v>5.2363318822531819E-2</v>
      </c>
      <c r="F12" s="17">
        <f t="shared" si="1"/>
        <v>1.0505159622125589E-2</v>
      </c>
      <c r="G12" s="12">
        <f t="shared" si="2"/>
        <v>6.1197951706754867E-3</v>
      </c>
    </row>
    <row r="13" spans="2:9" x14ac:dyDescent="0.3">
      <c r="B13" s="138" t="s">
        <v>332</v>
      </c>
      <c r="C13" s="7">
        <v>1</v>
      </c>
      <c r="D13" s="16">
        <v>12056748000</v>
      </c>
      <c r="E13" s="12">
        <f t="shared" si="0"/>
        <v>4.8331741199621303E-2</v>
      </c>
      <c r="F13" s="17">
        <f t="shared" si="1"/>
        <v>9.6963421634537281E-3</v>
      </c>
      <c r="G13" s="12">
        <f t="shared" si="2"/>
        <v>5.6486174489097946E-3</v>
      </c>
    </row>
    <row r="14" spans="2:9" x14ac:dyDescent="0.3">
      <c r="B14" s="139" t="s">
        <v>333</v>
      </c>
      <c r="C14" s="7">
        <v>1</v>
      </c>
      <c r="D14" s="16">
        <v>11474876424</v>
      </c>
      <c r="E14" s="12">
        <f t="shared" si="0"/>
        <v>4.5999199587019979E-2</v>
      </c>
      <c r="F14" s="17">
        <f t="shared" si="1"/>
        <v>9.2283863020486412E-3</v>
      </c>
      <c r="G14" s="12">
        <f t="shared" si="2"/>
        <v>5.3760091189340633E-3</v>
      </c>
    </row>
    <row r="15" spans="2:9" x14ac:dyDescent="0.3">
      <c r="B15" s="138" t="s">
        <v>337</v>
      </c>
      <c r="C15" s="7">
        <v>1</v>
      </c>
      <c r="D15" s="16">
        <v>7239471000</v>
      </c>
      <c r="E15" s="12">
        <f t="shared" si="0"/>
        <v>2.9020780627924184E-2</v>
      </c>
      <c r="F15" s="17">
        <f t="shared" si="1"/>
        <v>5.8221659686675479E-3</v>
      </c>
      <c r="G15" s="12">
        <f t="shared" si="2"/>
        <v>3.3917107839922041E-3</v>
      </c>
    </row>
    <row r="16" spans="2:9" x14ac:dyDescent="0.3">
      <c r="B16" s="138" t="s">
        <v>338</v>
      </c>
      <c r="C16" s="7">
        <v>1</v>
      </c>
      <c r="D16" s="16">
        <v>7074191064</v>
      </c>
      <c r="E16" s="12">
        <f t="shared" si="0"/>
        <v>2.835822492946868E-2</v>
      </c>
      <c r="F16" s="17">
        <f t="shared" si="1"/>
        <v>5.6892436572607129E-3</v>
      </c>
      <c r="G16" s="12">
        <f t="shared" si="2"/>
        <v>3.3142767088631315E-3</v>
      </c>
    </row>
    <row r="17" spans="2:7" x14ac:dyDescent="0.3">
      <c r="B17" s="138" t="s">
        <v>339</v>
      </c>
      <c r="C17" s="7">
        <v>1</v>
      </c>
      <c r="D17" s="16">
        <v>6777726000</v>
      </c>
      <c r="E17" s="12">
        <f t="shared" si="0"/>
        <v>2.7169788980738796E-2</v>
      </c>
      <c r="F17" s="17">
        <f t="shared" si="1"/>
        <v>5.4508189427312061E-3</v>
      </c>
      <c r="G17" s="12">
        <f t="shared" si="2"/>
        <v>3.1753820638475306E-3</v>
      </c>
    </row>
    <row r="18" spans="2:7" x14ac:dyDescent="0.3">
      <c r="B18" s="138" t="s">
        <v>341</v>
      </c>
      <c r="C18" s="7">
        <v>1</v>
      </c>
      <c r="D18" s="16">
        <v>5792772756</v>
      </c>
      <c r="E18" s="12">
        <f t="shared" si="0"/>
        <v>2.3221418716822234E-2</v>
      </c>
      <c r="F18" s="17">
        <f t="shared" si="1"/>
        <v>4.6586945930452272E-3</v>
      </c>
      <c r="G18" s="12">
        <f t="shared" si="2"/>
        <v>2.7139289356558566E-3</v>
      </c>
    </row>
    <row r="19" spans="2:7" x14ac:dyDescent="0.3">
      <c r="B19" s="138" t="s">
        <v>342</v>
      </c>
      <c r="C19" s="7">
        <v>1</v>
      </c>
      <c r="D19" s="16">
        <v>5554972201</v>
      </c>
      <c r="E19" s="12">
        <f t="shared" si="0"/>
        <v>2.2268150482188293E-2</v>
      </c>
      <c r="F19" s="17">
        <f t="shared" si="1"/>
        <v>4.4674493627443867E-3</v>
      </c>
      <c r="G19" s="12">
        <f t="shared" si="2"/>
        <v>2.6025187639965143E-3</v>
      </c>
    </row>
    <row r="20" spans="2:7" x14ac:dyDescent="0.3">
      <c r="B20" s="138" t="s">
        <v>372</v>
      </c>
      <c r="C20" s="7">
        <v>1</v>
      </c>
      <c r="D20" s="16">
        <v>5365678864</v>
      </c>
      <c r="E20" s="12">
        <f t="shared" si="0"/>
        <v>2.1509332550960346E-2</v>
      </c>
      <c r="F20" s="17">
        <f t="shared" si="1"/>
        <v>4.3152148659452534E-3</v>
      </c>
      <c r="G20" s="12">
        <f t="shared" si="2"/>
        <v>2.5138343487345746E-3</v>
      </c>
    </row>
    <row r="21" spans="2:7" x14ac:dyDescent="0.3">
      <c r="B21" s="138" t="s">
        <v>349</v>
      </c>
      <c r="C21" s="18">
        <v>1</v>
      </c>
      <c r="D21" s="19">
        <v>4000000000</v>
      </c>
      <c r="E21" s="20">
        <f t="shared" si="0"/>
        <v>1.6034752057394349E-2</v>
      </c>
      <c r="F21" s="21">
        <f t="shared" si="1"/>
        <v>3.2169013281039723E-3</v>
      </c>
      <c r="G21" s="12">
        <f t="shared" si="2"/>
        <v>1.8740102883164828E-3</v>
      </c>
    </row>
    <row r="22" spans="2:7" x14ac:dyDescent="0.3">
      <c r="B22" s="61" t="s">
        <v>393</v>
      </c>
      <c r="C22" s="22">
        <f>SUM(C7:C21)</f>
        <v>23</v>
      </c>
      <c r="D22" s="23">
        <f>SUM(D7:D21)</f>
        <v>249458175947</v>
      </c>
      <c r="E22" s="24">
        <f t="shared" si="0"/>
        <v>1</v>
      </c>
      <c r="F22" s="25">
        <f t="shared" si="1"/>
        <v>0.20062058437757468</v>
      </c>
      <c r="G22" s="134">
        <f t="shared" ref="G22:G23" si="3">D22/2134460000000</f>
        <v>0.11687179705733534</v>
      </c>
    </row>
    <row r="23" spans="2:7" x14ac:dyDescent="0.3">
      <c r="B23" s="55" t="s">
        <v>394</v>
      </c>
      <c r="C23" s="26">
        <v>100</v>
      </c>
      <c r="D23" s="27">
        <v>1243432605487.3379</v>
      </c>
      <c r="E23" s="26"/>
      <c r="F23" s="28">
        <f t="shared" si="1"/>
        <v>1</v>
      </c>
      <c r="G23" s="20">
        <f t="shared" si="3"/>
        <v>0.58255137387786038</v>
      </c>
    </row>
    <row r="25" spans="2:7" x14ac:dyDescent="0.3">
      <c r="B25" s="3" t="s">
        <v>309</v>
      </c>
      <c r="E25" s="29"/>
    </row>
    <row r="26" spans="2:7" x14ac:dyDescent="0.3">
      <c r="B26" s="3" t="s">
        <v>367</v>
      </c>
      <c r="D26" s="4"/>
      <c r="F26" s="133"/>
    </row>
  </sheetData>
  <sortState ref="B7:G21">
    <sortCondition descending="1" ref="D7:D21"/>
  </sortState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70" zoomScaleNormal="70" workbookViewId="0"/>
  </sheetViews>
  <sheetFormatPr defaultColWidth="8.88671875" defaultRowHeight="14.4" x14ac:dyDescent="0.3"/>
  <cols>
    <col min="2" max="2" width="9.44140625" customWidth="1"/>
    <col min="3" max="3" width="30.44140625" bestFit="1" customWidth="1"/>
    <col min="4" max="4" width="19.21875" customWidth="1"/>
    <col min="5" max="5" width="34.44140625" customWidth="1"/>
    <col min="6" max="6" width="76.6640625" style="8" bestFit="1" customWidth="1"/>
    <col min="7" max="7" width="35.44140625" customWidth="1"/>
    <col min="8" max="8" width="27.88671875" customWidth="1"/>
    <col min="9" max="9" width="18.77734375" bestFit="1" customWidth="1"/>
    <col min="12" max="12" width="17.88671875" customWidth="1"/>
    <col min="15" max="15" width="17.21875" bestFit="1" customWidth="1"/>
    <col min="16" max="16" width="16.33203125" customWidth="1"/>
    <col min="20" max="20" width="20.77734375" customWidth="1"/>
    <col min="21" max="21" width="31.21875" customWidth="1"/>
  </cols>
  <sheetData>
    <row r="1" spans="1:8" x14ac:dyDescent="0.3">
      <c r="A1" s="63"/>
    </row>
    <row r="2" spans="1:8" x14ac:dyDescent="0.3">
      <c r="B2" s="159" t="s">
        <v>405</v>
      </c>
      <c r="C2" s="159"/>
      <c r="D2" s="159"/>
      <c r="E2" s="159"/>
      <c r="F2" s="159"/>
      <c r="G2" s="159"/>
      <c r="H2" s="159"/>
    </row>
    <row r="4" spans="1:8" x14ac:dyDescent="0.3">
      <c r="B4" s="3" t="s">
        <v>404</v>
      </c>
    </row>
    <row r="6" spans="1:8" s="135" customFormat="1" ht="28.8" x14ac:dyDescent="0.3">
      <c r="B6" s="156" t="s">
        <v>318</v>
      </c>
      <c r="C6" s="157" t="s">
        <v>311</v>
      </c>
      <c r="D6" s="158" t="s">
        <v>312</v>
      </c>
      <c r="E6" s="157" t="s">
        <v>313</v>
      </c>
      <c r="F6" s="158" t="s">
        <v>314</v>
      </c>
      <c r="G6" s="157" t="s">
        <v>317</v>
      </c>
      <c r="H6" s="157" t="s">
        <v>322</v>
      </c>
    </row>
    <row r="7" spans="1:8" ht="115.2" x14ac:dyDescent="0.3">
      <c r="B7" s="140">
        <v>1</v>
      </c>
      <c r="C7" s="77" t="s">
        <v>66</v>
      </c>
      <c r="D7" s="86" t="s">
        <v>67</v>
      </c>
      <c r="E7" s="142" t="s">
        <v>320</v>
      </c>
      <c r="F7" s="143" t="s">
        <v>306</v>
      </c>
      <c r="G7" s="144" t="s">
        <v>329</v>
      </c>
      <c r="H7" s="145">
        <v>14305319000</v>
      </c>
    </row>
    <row r="8" spans="1:8" ht="43.2" x14ac:dyDescent="0.3">
      <c r="B8" s="140">
        <v>2</v>
      </c>
      <c r="C8" s="77" t="s">
        <v>98</v>
      </c>
      <c r="D8" s="86" t="s">
        <v>99</v>
      </c>
      <c r="E8" s="63" t="s">
        <v>356</v>
      </c>
      <c r="F8" s="88" t="s">
        <v>100</v>
      </c>
      <c r="G8" s="63" t="s">
        <v>334</v>
      </c>
      <c r="H8" s="145">
        <v>10505534452</v>
      </c>
    </row>
    <row r="9" spans="1:8" ht="72" x14ac:dyDescent="0.3">
      <c r="B9" s="140">
        <v>3</v>
      </c>
      <c r="C9" s="77" t="s">
        <v>104</v>
      </c>
      <c r="D9" s="86" t="s">
        <v>105</v>
      </c>
      <c r="E9" s="63" t="s">
        <v>320</v>
      </c>
      <c r="F9" s="88" t="s">
        <v>106</v>
      </c>
      <c r="G9" s="7" t="s">
        <v>335</v>
      </c>
      <c r="H9" s="145">
        <v>9615849000</v>
      </c>
    </row>
    <row r="10" spans="1:8" ht="43.2" x14ac:dyDescent="0.3">
      <c r="B10" s="140">
        <v>4</v>
      </c>
      <c r="C10" s="77" t="s">
        <v>107</v>
      </c>
      <c r="D10" s="86" t="s">
        <v>108</v>
      </c>
      <c r="E10" s="63" t="s">
        <v>319</v>
      </c>
      <c r="F10" s="88" t="s">
        <v>109</v>
      </c>
      <c r="G10" s="7" t="s">
        <v>336</v>
      </c>
      <c r="H10" s="145">
        <v>9377693900</v>
      </c>
    </row>
    <row r="11" spans="1:8" ht="57.6" x14ac:dyDescent="0.3">
      <c r="B11" s="140">
        <v>5</v>
      </c>
      <c r="C11" s="77" t="s">
        <v>171</v>
      </c>
      <c r="D11" s="86" t="s">
        <v>172</v>
      </c>
      <c r="E11" s="63" t="s">
        <v>320</v>
      </c>
      <c r="F11" s="88" t="s">
        <v>173</v>
      </c>
      <c r="G11" s="63" t="s">
        <v>340</v>
      </c>
      <c r="H11" s="145">
        <v>6373000000</v>
      </c>
    </row>
    <row r="12" spans="1:8" ht="28.8" x14ac:dyDescent="0.3">
      <c r="B12" s="140">
        <v>6</v>
      </c>
      <c r="C12" s="77" t="s">
        <v>209</v>
      </c>
      <c r="D12" s="86" t="s">
        <v>210</v>
      </c>
      <c r="E12" s="63" t="s">
        <v>319</v>
      </c>
      <c r="F12" s="88" t="s">
        <v>211</v>
      </c>
      <c r="G12" s="63" t="s">
        <v>343</v>
      </c>
      <c r="H12" s="145">
        <v>5397487783</v>
      </c>
    </row>
    <row r="13" spans="1:8" ht="43.2" x14ac:dyDescent="0.3">
      <c r="B13" s="140">
        <v>7</v>
      </c>
      <c r="C13" s="77" t="s">
        <v>215</v>
      </c>
      <c r="D13" s="86" t="s">
        <v>216</v>
      </c>
      <c r="E13" s="63" t="s">
        <v>320</v>
      </c>
      <c r="F13" s="88" t="s">
        <v>217</v>
      </c>
      <c r="G13" s="63" t="s">
        <v>345</v>
      </c>
      <c r="H13" s="145">
        <v>5365576329</v>
      </c>
    </row>
    <row r="14" spans="1:8" ht="43.2" x14ac:dyDescent="0.3">
      <c r="B14" s="140">
        <v>8</v>
      </c>
      <c r="C14" s="77" t="s">
        <v>224</v>
      </c>
      <c r="D14" s="86" t="s">
        <v>225</v>
      </c>
      <c r="E14" s="63" t="s">
        <v>319</v>
      </c>
      <c r="F14" s="88" t="s">
        <v>226</v>
      </c>
      <c r="G14" s="63" t="s">
        <v>346</v>
      </c>
      <c r="H14" s="145">
        <v>5274955192</v>
      </c>
    </row>
    <row r="15" spans="1:8" ht="43.2" x14ac:dyDescent="0.3">
      <c r="B15" s="140">
        <v>9</v>
      </c>
      <c r="C15" s="77" t="s">
        <v>233</v>
      </c>
      <c r="D15" s="86" t="s">
        <v>234</v>
      </c>
      <c r="E15" s="63" t="s">
        <v>319</v>
      </c>
      <c r="F15" s="88" t="s">
        <v>235</v>
      </c>
      <c r="G15" s="63" t="s">
        <v>334</v>
      </c>
      <c r="H15" s="145">
        <v>5000000000</v>
      </c>
    </row>
    <row r="16" spans="1:8" x14ac:dyDescent="0.3">
      <c r="B16" s="140">
        <v>10</v>
      </c>
      <c r="C16" s="77" t="s">
        <v>243</v>
      </c>
      <c r="D16" s="86" t="s">
        <v>244</v>
      </c>
      <c r="E16" s="63" t="s">
        <v>320</v>
      </c>
      <c r="F16" s="88" t="s">
        <v>245</v>
      </c>
      <c r="G16" s="63" t="s">
        <v>347</v>
      </c>
      <c r="H16" s="145">
        <v>4663605000</v>
      </c>
    </row>
    <row r="17" spans="2:9" ht="57.6" x14ac:dyDescent="0.3">
      <c r="B17" s="140">
        <v>11</v>
      </c>
      <c r="C17" s="77" t="s">
        <v>249</v>
      </c>
      <c r="D17" s="86" t="s">
        <v>250</v>
      </c>
      <c r="E17" s="63" t="s">
        <v>320</v>
      </c>
      <c r="F17" s="88" t="s">
        <v>251</v>
      </c>
      <c r="G17" s="63" t="s">
        <v>348</v>
      </c>
      <c r="H17" s="145">
        <v>4623593201</v>
      </c>
    </row>
    <row r="18" spans="2:9" ht="43.2" x14ac:dyDescent="0.3">
      <c r="B18" s="141">
        <v>12</v>
      </c>
      <c r="C18" s="79" t="s">
        <v>273</v>
      </c>
      <c r="D18" s="107" t="s">
        <v>274</v>
      </c>
      <c r="E18" s="64" t="s">
        <v>319</v>
      </c>
      <c r="F18" s="100" t="s">
        <v>275</v>
      </c>
      <c r="G18" s="64" t="s">
        <v>348</v>
      </c>
      <c r="H18" s="146">
        <v>4360640230</v>
      </c>
    </row>
    <row r="19" spans="2:9" x14ac:dyDescent="0.3">
      <c r="B19" s="3"/>
    </row>
    <row r="20" spans="2:9" x14ac:dyDescent="0.3">
      <c r="B20" s="3" t="s">
        <v>309</v>
      </c>
    </row>
    <row r="21" spans="2:9" x14ac:dyDescent="0.3">
      <c r="B21" s="3" t="s">
        <v>367</v>
      </c>
    </row>
    <row r="29" spans="2:9" x14ac:dyDescent="0.3">
      <c r="H29" s="4"/>
      <c r="I29" s="137"/>
    </row>
    <row r="30" spans="2:9" x14ac:dyDescent="0.3">
      <c r="H30" s="4"/>
      <c r="I30" s="137"/>
    </row>
    <row r="39" spans="7:7" x14ac:dyDescent="0.3">
      <c r="G39" s="136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100 Big</vt:lpstr>
      <vt:lpstr>Xhiro</vt:lpstr>
      <vt:lpstr>Lista_Huaja</vt:lpstr>
      <vt:lpstr>Huaja_Renditje</vt:lpstr>
      <vt:lpstr>Origjina</vt:lpstr>
      <vt:lpstr>Zotërim Miks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2023-11-16T08:14:42Z</dcterms:created>
  <dcterms:modified xsi:type="dcterms:W3CDTF">2023-12-05T09:03:16Z</dcterms:modified>
</cp:coreProperties>
</file>