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rani\Desktop\"/>
    </mc:Choice>
  </mc:AlternateContent>
  <xr:revisionPtr revIDLastSave="0" documentId="8_{CCDD001D-0A1A-4294-ABD2-7248392B985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ë Ardhurat" sheetId="2" r:id="rId1"/>
    <sheet name="Shpenzime" sheetId="3" r:id="rId2"/>
    <sheet name="Deficiti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8" i="3" l="1"/>
  <c r="H124" i="3"/>
  <c r="G125" i="3"/>
  <c r="H125" i="3" s="1"/>
  <c r="G126" i="3"/>
  <c r="H126" i="3" s="1"/>
  <c r="G127" i="3"/>
  <c r="H127" i="3" s="1"/>
  <c r="G128" i="3"/>
  <c r="G124" i="3"/>
  <c r="H84" i="3"/>
  <c r="F129" i="3"/>
  <c r="E129" i="3"/>
  <c r="D129" i="3"/>
  <c r="G70" i="3"/>
  <c r="H70" i="3" s="1"/>
  <c r="H85" i="3"/>
  <c r="G84" i="3"/>
  <c r="F89" i="3"/>
  <c r="E89" i="3"/>
  <c r="D89" i="3"/>
  <c r="G88" i="3"/>
  <c r="H88" i="3" s="1"/>
  <c r="G87" i="3"/>
  <c r="H87" i="3" s="1"/>
  <c r="G86" i="3"/>
  <c r="H86" i="3" s="1"/>
  <c r="G85" i="3"/>
  <c r="F61" i="3"/>
  <c r="E61" i="3"/>
  <c r="D61" i="3"/>
  <c r="G60" i="3"/>
  <c r="H60" i="3" s="1"/>
  <c r="G59" i="3"/>
  <c r="H59" i="3" s="1"/>
  <c r="G58" i="3"/>
  <c r="H58" i="3" s="1"/>
  <c r="G7" i="3"/>
  <c r="G129" i="3" l="1"/>
  <c r="H129" i="3" s="1"/>
  <c r="G89" i="3"/>
  <c r="H89" i="3" s="1"/>
  <c r="G61" i="3"/>
  <c r="H61" i="3" s="1"/>
  <c r="E57" i="2"/>
  <c r="F45" i="2"/>
  <c r="E45" i="2"/>
  <c r="D45" i="2"/>
  <c r="F75" i="3"/>
  <c r="E75" i="3"/>
  <c r="D75" i="3"/>
  <c r="G72" i="3"/>
  <c r="H72" i="3" s="1"/>
  <c r="G71" i="3"/>
  <c r="H71" i="3" s="1"/>
  <c r="G73" i="3"/>
  <c r="H73" i="3" s="1"/>
  <c r="G74" i="3"/>
  <c r="H74" i="3" s="1"/>
  <c r="F57" i="2"/>
  <c r="D57" i="2"/>
  <c r="G56" i="2"/>
  <c r="H56" i="2" s="1"/>
  <c r="G55" i="2"/>
  <c r="H55" i="2" s="1"/>
  <c r="G54" i="2"/>
  <c r="H54" i="2" s="1"/>
  <c r="E141" i="3"/>
  <c r="G75" i="3" l="1"/>
  <c r="H75" i="3" s="1"/>
  <c r="G57" i="2"/>
  <c r="H57" i="2" s="1"/>
  <c r="G26" i="3"/>
  <c r="G22" i="3"/>
  <c r="G21" i="3"/>
  <c r="G20" i="3"/>
  <c r="E27" i="3"/>
  <c r="E11" i="3"/>
  <c r="D121" i="2"/>
  <c r="F121" i="2"/>
  <c r="E121" i="2"/>
  <c r="G120" i="2"/>
  <c r="H120" i="2" s="1"/>
  <c r="G119" i="2"/>
  <c r="H119" i="2" s="1"/>
  <c r="G83" i="2"/>
  <c r="H83" i="2" s="1"/>
  <c r="G80" i="2"/>
  <c r="H80" i="2" s="1"/>
  <c r="G78" i="2"/>
  <c r="H78" i="2" s="1"/>
  <c r="G81" i="2"/>
  <c r="H81" i="2" s="1"/>
  <c r="G79" i="2"/>
  <c r="H79" i="2" s="1"/>
  <c r="G82" i="2"/>
  <c r="H82" i="2" s="1"/>
  <c r="F84" i="2"/>
  <c r="E84" i="2"/>
  <c r="D84" i="2"/>
  <c r="G84" i="2" l="1"/>
  <c r="H84" i="2" s="1"/>
  <c r="G121" i="2"/>
  <c r="H121" i="2" s="1"/>
  <c r="G67" i="2"/>
  <c r="H67" i="2" s="1"/>
  <c r="G66" i="2"/>
  <c r="H66" i="2" s="1"/>
  <c r="G68" i="2"/>
  <c r="H68" i="2" s="1"/>
  <c r="F69" i="2"/>
  <c r="E69" i="2"/>
  <c r="D69" i="2"/>
  <c r="G44" i="2"/>
  <c r="H44" i="2" s="1"/>
  <c r="G43" i="2"/>
  <c r="H43" i="2" s="1"/>
  <c r="G42" i="2"/>
  <c r="H42" i="2" l="1"/>
  <c r="G45" i="2"/>
  <c r="H45" i="2" s="1"/>
  <c r="G69" i="2"/>
  <c r="H69" i="2" s="1"/>
  <c r="G9" i="4"/>
  <c r="H9" i="4" s="1"/>
  <c r="G8" i="4"/>
  <c r="H8" i="4" s="1"/>
  <c r="G7" i="4"/>
  <c r="H7" i="4" s="1"/>
  <c r="F141" i="3"/>
  <c r="D141" i="3"/>
  <c r="G140" i="3"/>
  <c r="H140" i="3" s="1"/>
  <c r="G139" i="3"/>
  <c r="H139" i="3" s="1"/>
  <c r="G138" i="3"/>
  <c r="H138" i="3" s="1"/>
  <c r="F27" i="3"/>
  <c r="D27" i="3"/>
  <c r="G23" i="3"/>
  <c r="H23" i="3" s="1"/>
  <c r="H21" i="3"/>
  <c r="G25" i="3"/>
  <c r="H25" i="3" s="1"/>
  <c r="G24" i="3"/>
  <c r="H24" i="3" s="1"/>
  <c r="F11" i="3"/>
  <c r="D11" i="3"/>
  <c r="G10" i="3"/>
  <c r="H10" i="3" s="1"/>
  <c r="G9" i="3"/>
  <c r="H9" i="3" s="1"/>
  <c r="G8" i="3"/>
  <c r="H8" i="3" s="1"/>
  <c r="H7" i="3"/>
  <c r="H26" i="3"/>
  <c r="H20" i="3"/>
  <c r="H22" i="3"/>
  <c r="G11" i="3" l="1"/>
  <c r="H11" i="3" s="1"/>
  <c r="G27" i="3"/>
  <c r="H27" i="3" s="1"/>
  <c r="G141" i="3"/>
  <c r="H141" i="3" s="1"/>
  <c r="G8" i="2"/>
  <c r="H8" i="2" s="1"/>
  <c r="G9" i="2"/>
  <c r="H9" i="2" s="1"/>
  <c r="G7" i="2"/>
  <c r="H7" i="2" s="1"/>
</calcChain>
</file>

<file path=xl/sharedStrings.xml><?xml version="1.0" encoding="utf-8"?>
<sst xmlns="http://schemas.openxmlformats.org/spreadsheetml/2006/main" count="223" uniqueCount="97">
  <si>
    <t>Kategoria</t>
  </si>
  <si>
    <t>Nr.</t>
  </si>
  <si>
    <t>Komente dhe Analiza: Open Data Albania</t>
  </si>
  <si>
    <t>Të ardhurat nga ndihmat</t>
  </si>
  <si>
    <t>Të ardhurat tatimore</t>
  </si>
  <si>
    <t>Të Ardhurat Buxhetore 2023</t>
  </si>
  <si>
    <t>Zërat</t>
  </si>
  <si>
    <t>Kategoritë</t>
  </si>
  <si>
    <t>Nga Tatimet dhe Doganat</t>
  </si>
  <si>
    <t>Të ardhura nga Pushteti Vendor</t>
  </si>
  <si>
    <t>Total</t>
  </si>
  <si>
    <t>Buxheti (milion lekë)</t>
  </si>
  <si>
    <t>Shpenzimet buxhetore</t>
  </si>
  <si>
    <t>Të ardhurat buxhetore</t>
  </si>
  <si>
    <t>Shpenzimet Buxhetore 2023</t>
  </si>
  <si>
    <t>Shpenzime Korrente</t>
  </si>
  <si>
    <t>Fondi Rezervë</t>
  </si>
  <si>
    <t>Shpenzime Kapitale</t>
  </si>
  <si>
    <t>Të Tjera</t>
  </si>
  <si>
    <t>Personeli</t>
  </si>
  <si>
    <t>Interesat</t>
  </si>
  <si>
    <t>Shpenzime Operative Mirëmbatje</t>
  </si>
  <si>
    <t>Subvencionet</t>
  </si>
  <si>
    <t>Shpenzime për Fondet Speciale</t>
  </si>
  <si>
    <t>Shpenzime për Buxhetin Vendor</t>
  </si>
  <si>
    <t>Shpenzime të tjera</t>
  </si>
  <si>
    <t>Rezervë për Zgjedhjet</t>
  </si>
  <si>
    <t>Të ardhura nga Fondet Speciale</t>
  </si>
  <si>
    <t>Financim i Brendshëm</t>
  </si>
  <si>
    <t>Financim i Huaj</t>
  </si>
  <si>
    <t>Indikatori</t>
  </si>
  <si>
    <t>Akt Normativ Nr. 6 datë 14.12.2023</t>
  </si>
  <si>
    <t>Akt Normativ Nr. 5 datë 18.10.2023</t>
  </si>
  <si>
    <t>Sigurimi Shoqëror</t>
  </si>
  <si>
    <t>Sigurimi Shëndetësor</t>
  </si>
  <si>
    <t>Të ardhura nga kompensimi në vlerë të pronarëve</t>
  </si>
  <si>
    <t>Tatimi mbi Vlerën e Shtuar</t>
  </si>
  <si>
    <t>Tatimi mbi Fitimin</t>
  </si>
  <si>
    <t>Akcizat</t>
  </si>
  <si>
    <t>Tatimi mbi të Ardhurat Personale</t>
  </si>
  <si>
    <t>Taksa Nacionale dhe të tjera</t>
  </si>
  <si>
    <t>Taksa Doganore</t>
  </si>
  <si>
    <t>Taksa Lokale</t>
  </si>
  <si>
    <t>Tatimi mbi Pasurinë (ndërtesat)</t>
  </si>
  <si>
    <t>Paga</t>
  </si>
  <si>
    <t>Kontributi për Sigurime Shoqërore</t>
  </si>
  <si>
    <t>Politika të Reja Pagash</t>
  </si>
  <si>
    <t>Arsimi i Lartë nga të ardhurat e veta</t>
  </si>
  <si>
    <t>Të tjera jashtë limitit</t>
  </si>
  <si>
    <t>Buxheti vendor (të ardhurat e veta tatimore)</t>
  </si>
  <si>
    <t>Taksa të ndara</t>
  </si>
  <si>
    <t>Financim i huaj vendor dhe të tjera të mbartura</t>
  </si>
  <si>
    <t>Sigurime Shoqërore</t>
  </si>
  <si>
    <t>Politika të reja Pensionesh</t>
  </si>
  <si>
    <t>Bonusi i Pensionistëve</t>
  </si>
  <si>
    <t>Sigurime Shëndetësore</t>
  </si>
  <si>
    <t>Shpenzime për Kompensimin në Vlerë të Pronarëve</t>
  </si>
  <si>
    <t>Shpenzime të qeverisjes qendrore</t>
  </si>
  <si>
    <t>Tabela 1: Buxheti i Shtetit, Plan Fillestar vs Ndryshime me Akt Normativ Tetor dhe Dhjetor 2023</t>
  </si>
  <si>
    <t>Burimi: MFE, Buxheti 2023: https://financa.gov.al/per-buxhetin-e-vitit-2023/</t>
  </si>
  <si>
    <t>Grafiku 1: Buxheti i Shtetit, Plan Fillestar vs Ndryshime me Akt Normativ Tetor dhe Dhjetor 2023</t>
  </si>
  <si>
    <t>Ndryshimi me Planin Fillestar (në Vlerë)</t>
  </si>
  <si>
    <t>Ndryshimi me Planin Fillestar (në %)</t>
  </si>
  <si>
    <t>Tabela 2: Zërat e të ardhurave Buxhetore, Plan Fillestar vs Ndryshime me Akt Normativ Tetor dhe Dhjetor 2023</t>
  </si>
  <si>
    <t>Zërat e të Ardhurave Buxhetore</t>
  </si>
  <si>
    <t>Grafiku 2: Të ardhurat tatimore, Plan Fillestar vs Ndryshime me Akt Normativ Tetor dhe Dhjetor 2023</t>
  </si>
  <si>
    <t>Plan Fillestar (Ligj Nr.84/2022)</t>
  </si>
  <si>
    <t>Tabela 3: Ndryshimet në kategoritë e të Ardhurave Tatimore, Plan Fillestar vs Ndryshime me Akt Normativ Tetor dhe Dhjetor 2023</t>
  </si>
  <si>
    <t>Grafiku 3: Ndryshimet në kategoritë e të Ardhurave Tatimore, Plan Fillestar vs Ndryshime me Akt Normativ Tetor dhe Dhjetor 2023</t>
  </si>
  <si>
    <t>Grafiku 5: Ndryshime në zërat e të ardhurave nga Tatime dhe Dogana, Plan Fillestar vs Ndryshime me Akt Normativ Tetor dhe Dhjetor 2023</t>
  </si>
  <si>
    <t>Tabela 6: Ndryshime në zërat e të Ardhurave nga Pushteti Vendor, Plan Fillestar vs Ndryshime me Akt Normativ Tetor dhe Dhjetor 2023</t>
  </si>
  <si>
    <t>Grafiku 6: Ndryshime në zërat e të Ardhurave nga Pushteti Vendor, Plan Fillestar vs Ndryshime me Akt Normativ Tetor dhe Dhjetor 2023</t>
  </si>
  <si>
    <t>Grafiku 7: Kategori Shpenzimesh, Plan Fillestar vs Ndryshime me Akt Normativ Tetor dhe Dhjetor 2023</t>
  </si>
  <si>
    <t>Grafiku 8: Shpenzimet Korrente sipas Zërave, Plan Fillestar vs AN Nr.5/2023 &amp; AN. 6/2023</t>
  </si>
  <si>
    <t>Grafiku 9: Ndryshime në Zërat e Shpenzimeve Korrente, Plan Fillestar vs Ndryshimi Final AN Nr. 6/2023</t>
  </si>
  <si>
    <t>Tabela 9: Ndryshime në Zërat e Shpenzimeve Operative Mirëmbajtje, Plan Fillestar vs Ndryshime me Akt Normativ Tetor dhe Dhjetor 2023</t>
  </si>
  <si>
    <t>Tabela 10: Ndryshime në Zërat e Shpenzimeve Personeli, Plan Fillestar vs Ndryshime me Akt Normativ Tetor dhe Dhjetor 2023</t>
  </si>
  <si>
    <t>Grafiku 10: Ndryshime në Zërat e Shpenzimeve Personeli, Plan Fillestar vs Ndryshime me Akt Normativ Tetor dhe Dhjetor 2023</t>
  </si>
  <si>
    <t>Tabela 12: Ndryshime në Zërat e Shpenzimeve për Fondet Speciale, Plan Fillestar vs Ndryshime me Akt Normativ Tetor dhe Dhjetor 2023</t>
  </si>
  <si>
    <t>Grafiku 12: Ndryshime në Zërat e Shpenzimeve për Fondet Speciale, Plan Fillestar vs Ndryshime me Akt Normativ Tetor dhe Dhjetor 2023</t>
  </si>
  <si>
    <t>Tabela 4: Zërat e të ardhurave nga Fondet Speciale, Plan Fillestar vs Ndryshime me Akt Normativ Tetor dhe Dhjetor 2023 ne milion leke</t>
  </si>
  <si>
    <t>Tabela 5: Ndryshime në zërat e të ardhurave nga Tatime dhe Dogana, Plan Fillestar vs Ndryshime me Akt Normativ Tetor dhe Dhjetor 2023 ne milion leke</t>
  </si>
  <si>
    <t>Tabela 7: Kategori Shpenzimesh, Plan Fillestar vs Ndryshime me Akt Normativ Tetor dhe Dhjetor 2023 ne milion leke</t>
  </si>
  <si>
    <t>Tabela 8: Shpenzimet Korrente sipas Zërave, Plan Fillestar vs AN Nr.5/2023 &amp; AN. 6/2023 ne milion leke</t>
  </si>
  <si>
    <t>Deficiti Buxhetor 2023</t>
  </si>
  <si>
    <t>Tabela 14: Deficiti Buxhetor, Plan Fillestar vs Ndryshime me Akt Normativ Tetor dhe Dhjetor 2023</t>
  </si>
  <si>
    <t>Deficiti Buxhetor</t>
  </si>
  <si>
    <t>Grafiku 14: Deficiti Buxhetor, Plan Fillestar vs Ndryshime me Akt Normativ Tetor dhe Dhjetor 2023</t>
  </si>
  <si>
    <t>Fondi i Veçante i Pagave</t>
  </si>
  <si>
    <t>Tabela 11: Ndryshime në Zërat e Shpenzimeve për Buxhetin Vendor, Plan Fillestar vs Ndryshime me Akt Normativ Tetor dhe Dhjetor 2023</t>
  </si>
  <si>
    <t>Transferta nga Buxheti i Shtetit për pushtetin vendor</t>
  </si>
  <si>
    <t>Buxheti vendor (të ardhurat e veta jo tatimorë)</t>
  </si>
  <si>
    <t>Grafiku 11: Ndryshime në Zërat e Shpenzimeve për Buxhetin Vendor, Plan Fillestar vs Ndryshime me Akt Normativ Tetor dhe Dhjetor 2023</t>
  </si>
  <si>
    <t>Grafiku 13: Ndryshime në Zërat e Shpenzimeve të Fondit Rezervë, Plan Fillestar vs Ri planifikim Final (milion lekë)</t>
  </si>
  <si>
    <t>Tabela 13: Ndryshime në Zërat e Shpenzimeve të Fondit Rezervë, Plan Fillestar vs Ri planifikim Final (milion lekë)</t>
  </si>
  <si>
    <t>Kontingjente</t>
  </si>
  <si>
    <t>Të ardhurat Jo tatimorë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</si>
</sst>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0" fillId="0" borderId="12" xfId="1" applyNumberFormat="1" applyFont="1" applyBorder="1"/>
    <xf numFmtId="0" fontId="2" fillId="0" borderId="0" xfId="0" applyFont="1"/>
    <xf numFmtId="166" fontId="0" fillId="0" borderId="11" xfId="2" applyNumberFormat="1" applyFont="1" applyBorder="1" applyAlignment="1">
      <alignment horizontal="right" indent="1"/>
    </xf>
    <xf numFmtId="166" fontId="0" fillId="0" borderId="11" xfId="2" applyNumberFormat="1" applyFont="1" applyBorder="1" applyAlignment="1">
      <alignment horizontal="left" indent="1"/>
    </xf>
    <xf numFmtId="166" fontId="0" fillId="0" borderId="0" xfId="2" applyNumberFormat="1" applyFont="1" applyBorder="1" applyAlignment="1">
      <alignment horizontal="right" indent="1"/>
    </xf>
    <xf numFmtId="166" fontId="0" fillId="0" borderId="11" xfId="2" applyNumberFormat="1" applyFont="1" applyBorder="1"/>
    <xf numFmtId="166" fontId="0" fillId="0" borderId="8" xfId="2" applyNumberFormat="1" applyFont="1" applyBorder="1" applyAlignment="1">
      <alignment horizontal="right" indent="1"/>
    </xf>
    <xf numFmtId="166" fontId="0" fillId="0" borderId="12" xfId="2" applyNumberFormat="1" applyFont="1" applyBorder="1" applyAlignment="1">
      <alignment horizontal="right" indent="1"/>
    </xf>
    <xf numFmtId="166" fontId="0" fillId="0" borderId="12" xfId="2" applyNumberFormat="1" applyFont="1" applyBorder="1"/>
    <xf numFmtId="166" fontId="0" fillId="0" borderId="5" xfId="2" applyNumberFormat="1" applyFont="1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10" fontId="0" fillId="0" borderId="10" xfId="1" applyNumberFormat="1" applyFont="1" applyBorder="1"/>
    <xf numFmtId="10" fontId="0" fillId="0" borderId="11" xfId="1" applyNumberFormat="1" applyFont="1" applyBorder="1"/>
    <xf numFmtId="166" fontId="2" fillId="0" borderId="1" xfId="0" applyNumberFormat="1" applyFont="1" applyBorder="1"/>
    <xf numFmtId="166" fontId="2" fillId="0" borderId="14" xfId="0" applyNumberFormat="1" applyFont="1" applyBorder="1"/>
    <xf numFmtId="166" fontId="2" fillId="0" borderId="13" xfId="0" applyNumberFormat="1" applyFont="1" applyBorder="1"/>
    <xf numFmtId="10" fontId="2" fillId="0" borderId="1" xfId="1" applyNumberFormat="1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4" xfId="0" applyFont="1" applyFill="1" applyBorder="1"/>
    <xf numFmtId="10" fontId="0" fillId="0" borderId="6" xfId="1" applyNumberFormat="1" applyFont="1" applyBorder="1"/>
    <xf numFmtId="10" fontId="0" fillId="0" borderId="9" xfId="1" applyNumberFormat="1" applyFont="1" applyBorder="1"/>
    <xf numFmtId="10" fontId="0" fillId="0" borderId="12" xfId="1" applyNumberFormat="1" applyFont="1" applyBorder="1"/>
    <xf numFmtId="166" fontId="0" fillId="0" borderId="7" xfId="2" applyNumberFormat="1" applyFont="1" applyBorder="1"/>
    <xf numFmtId="166" fontId="0" fillId="0" borderId="10" xfId="2" applyNumberFormat="1" applyFont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166" fontId="2" fillId="0" borderId="1" xfId="2" applyNumberFormat="1" applyFont="1" applyBorder="1" applyAlignment="1">
      <alignment horizontal="right" indent="1"/>
    </xf>
    <xf numFmtId="166" fontId="2" fillId="0" borderId="1" xfId="2" applyNumberFormat="1" applyFont="1" applyBorder="1"/>
    <xf numFmtId="165" fontId="2" fillId="0" borderId="1" xfId="1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10" fontId="0" fillId="0" borderId="4" xfId="1" applyNumberFormat="1" applyFont="1" applyBorder="1"/>
    <xf numFmtId="0" fontId="2" fillId="2" borderId="8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6" fontId="0" fillId="0" borderId="10" xfId="2" applyNumberFormat="1" applyFont="1" applyBorder="1" applyAlignment="1">
      <alignment horizontal="right" indent="1"/>
    </xf>
    <xf numFmtId="166" fontId="0" fillId="0" borderId="3" xfId="2" applyNumberFormat="1" applyFont="1" applyBorder="1" applyAlignment="1">
      <alignment horizontal="left" indent="1"/>
    </xf>
    <xf numFmtId="166" fontId="2" fillId="0" borderId="14" xfId="2" applyNumberFormat="1" applyFont="1" applyBorder="1" applyAlignment="1">
      <alignment horizontal="right" indent="1"/>
    </xf>
    <xf numFmtId="10" fontId="2" fillId="0" borderId="15" xfId="1" applyNumberFormat="1" applyFont="1" applyBorder="1"/>
    <xf numFmtId="3" fontId="0" fillId="0" borderId="10" xfId="2" applyNumberFormat="1" applyFont="1" applyBorder="1" applyAlignment="1">
      <alignment horizontal="right"/>
    </xf>
    <xf numFmtId="3" fontId="0" fillId="0" borderId="3" xfId="2" applyNumberFormat="1" applyFont="1" applyBorder="1" applyAlignment="1">
      <alignment horizontal="right"/>
    </xf>
    <xf numFmtId="3" fontId="0" fillId="0" borderId="11" xfId="2" applyNumberFormat="1" applyFont="1" applyBorder="1" applyAlignment="1">
      <alignment horizontal="right"/>
    </xf>
    <xf numFmtId="3" fontId="0" fillId="0" borderId="0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14" xfId="2" applyNumberFormat="1" applyFont="1" applyBorder="1" applyAlignment="1">
      <alignment horizontal="right"/>
    </xf>
    <xf numFmtId="37" fontId="0" fillId="0" borderId="0" xfId="2" applyNumberFormat="1" applyFont="1" applyBorder="1" applyAlignment="1"/>
    <xf numFmtId="37" fontId="0" fillId="0" borderId="11" xfId="2" applyNumberFormat="1" applyFont="1" applyBorder="1" applyAlignment="1"/>
    <xf numFmtId="37" fontId="0" fillId="0" borderId="5" xfId="2" applyNumberFormat="1" applyFont="1" applyBorder="1" applyAlignment="1"/>
    <xf numFmtId="37" fontId="0" fillId="0" borderId="8" xfId="2" applyNumberFormat="1" applyFont="1" applyBorder="1" applyAlignment="1"/>
    <xf numFmtId="37" fontId="0" fillId="0" borderId="12" xfId="2" applyNumberFormat="1" applyFont="1" applyBorder="1" applyAlignment="1"/>
    <xf numFmtId="37" fontId="0" fillId="0" borderId="7" xfId="2" applyNumberFormat="1" applyFont="1" applyBorder="1" applyAlignment="1"/>
    <xf numFmtId="166" fontId="0" fillId="0" borderId="0" xfId="0" applyNumberFormat="1"/>
    <xf numFmtId="166" fontId="0" fillId="0" borderId="11" xfId="0" applyNumberFormat="1" applyBorder="1"/>
    <xf numFmtId="0" fontId="0" fillId="0" borderId="12" xfId="0" applyBorder="1"/>
    <xf numFmtId="166" fontId="0" fillId="0" borderId="3" xfId="2" applyNumberFormat="1" applyFont="1" applyBorder="1" applyAlignment="1">
      <alignment horizontal="right" indent="1"/>
    </xf>
    <xf numFmtId="0" fontId="0" fillId="2" borderId="1" xfId="0" applyFill="1" applyBorder="1"/>
    <xf numFmtId="166" fontId="0" fillId="0" borderId="1" xfId="0" applyNumberFormat="1" applyBorder="1"/>
    <xf numFmtId="166" fontId="0" fillId="0" borderId="1" xfId="2" applyNumberFormat="1" applyFont="1" applyBorder="1"/>
    <xf numFmtId="0" fontId="2" fillId="2" borderId="15" xfId="0" applyFont="1" applyFill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right" indent="1"/>
    </xf>
    <xf numFmtId="166" fontId="0" fillId="0" borderId="6" xfId="2" applyNumberFormat="1" applyFont="1" applyBorder="1" applyAlignment="1">
      <alignment horizontal="left" indent="1"/>
    </xf>
    <xf numFmtId="0" fontId="0" fillId="2" borderId="13" xfId="0" applyFill="1" applyBorder="1"/>
    <xf numFmtId="166" fontId="0" fillId="0" borderId="8" xfId="0" applyNumberFormat="1" applyBorder="1"/>
    <xf numFmtId="0" fontId="2" fillId="2" borderId="2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0" fillId="0" borderId="8" xfId="0" applyBorder="1"/>
    <xf numFmtId="166" fontId="0" fillId="0" borderId="11" xfId="2" applyNumberFormat="1" applyFont="1" applyFill="1" applyBorder="1" applyAlignment="1">
      <alignment horizontal="right" indent="1"/>
    </xf>
    <xf numFmtId="166" fontId="0" fillId="0" borderId="12" xfId="2" applyNumberFormat="1" applyFont="1" applyFill="1" applyBorder="1" applyAlignment="1">
      <alignment horizontal="right" indent="1"/>
    </xf>
    <xf numFmtId="166" fontId="0" fillId="0" borderId="12" xfId="0" applyNumberFormat="1" applyBorder="1"/>
    <xf numFmtId="166" fontId="0" fillId="0" borderId="10" xfId="2" applyNumberFormat="1" applyFont="1" applyBorder="1" applyAlignment="1">
      <alignment horizontal="left" indent="1"/>
    </xf>
    <xf numFmtId="0" fontId="0" fillId="0" borderId="11" xfId="0" applyBorder="1"/>
    <xf numFmtId="0" fontId="0" fillId="2" borderId="5" xfId="0" applyFill="1" applyBorder="1"/>
    <xf numFmtId="166" fontId="2" fillId="0" borderId="7" xfId="2" applyNumberFormat="1" applyFont="1" applyBorder="1"/>
    <xf numFmtId="166" fontId="0" fillId="0" borderId="2" xfId="2" applyNumberFormat="1" applyFont="1" applyBorder="1"/>
    <xf numFmtId="166" fontId="2" fillId="0" borderId="13" xfId="2" applyNumberFormat="1" applyFont="1" applyBorder="1"/>
    <xf numFmtId="10" fontId="0" fillId="0" borderId="1" xfId="1" applyNumberFormat="1" applyFont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6" fontId="0" fillId="3" borderId="3" xfId="2" applyNumberFormat="1" applyFont="1" applyFill="1" applyBorder="1"/>
    <xf numFmtId="10" fontId="0" fillId="3" borderId="10" xfId="1" applyNumberFormat="1" applyFont="1" applyFill="1" applyBorder="1"/>
    <xf numFmtId="166" fontId="0" fillId="3" borderId="0" xfId="2" applyNumberFormat="1" applyFont="1" applyFill="1" applyBorder="1"/>
    <xf numFmtId="10" fontId="0" fillId="3" borderId="11" xfId="1" applyNumberFormat="1" applyFont="1" applyFill="1" applyBorder="1"/>
    <xf numFmtId="166" fontId="0" fillId="3" borderId="8" xfId="2" applyNumberFormat="1" applyFont="1" applyFill="1" applyBorder="1"/>
    <xf numFmtId="10" fontId="0" fillId="3" borderId="12" xfId="1" applyNumberFormat="1" applyFont="1" applyFill="1" applyBorder="1"/>
  </cellXfs>
  <cellStyles count="3">
    <cellStyle name="Normal" xfId="0" builtinId="0"/>
    <cellStyle name="Përqindje" xfId="1" builtinId="5"/>
    <cellStyle name="Presje" xfId="2" builtinId="3"/>
  </cellStyles>
  <dxfs count="0"/>
  <tableStyles count="0" defaultTableStyle="TableStyleMedium2" defaultPivotStyle="PivotStyleLight16"/>
  <colors>
    <mruColors>
      <color rgb="FFFF6699"/>
      <color rgb="FFFF99CC"/>
      <color rgb="FFFF9933"/>
      <color rgb="FF333399"/>
      <color rgb="FF3399FF"/>
      <color rgb="FFFF9966"/>
      <color rgb="FF0033CC"/>
      <color rgb="FFFF9999"/>
      <color rgb="FFFF99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'Të Ardhurat'!$G$53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435B-4D78-993C-013CCE589445}"/>
              </c:ext>
            </c:extLst>
          </c:dPt>
          <c:cat>
            <c:strRef>
              <c:f>'Të Ardhurat'!$C$54:$C$57</c:f>
              <c:strCache>
                <c:ptCount val="4"/>
                <c:pt idx="0">
                  <c:v>Nga Tatimet dhe Doganat</c:v>
                </c:pt>
                <c:pt idx="1">
                  <c:v>Të ardhura nga Pushteti Vendor</c:v>
                </c:pt>
                <c:pt idx="2">
                  <c:v>Të ardhura nga Fondet Speciale</c:v>
                </c:pt>
                <c:pt idx="3">
                  <c:v>Total</c:v>
                </c:pt>
              </c:strCache>
            </c:strRef>
          </c:cat>
          <c:val>
            <c:numRef>
              <c:f>'Të Ardhurat'!$G$54:$G$57</c:f>
              <c:numCache>
                <c:formatCode>_(* #\ ##0_);_(* \(#\ ##0\);_(* "-"??_);_(@_)</c:formatCode>
                <c:ptCount val="4"/>
                <c:pt idx="0">
                  <c:v>-7400</c:v>
                </c:pt>
                <c:pt idx="1">
                  <c:v>-1411</c:v>
                </c:pt>
                <c:pt idx="2">
                  <c:v>16300</c:v>
                </c:pt>
                <c:pt idx="3">
                  <c:v>7489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6-4D1D-AB97-2AE5A5EBD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664444944"/>
        <c:axId val="664446192"/>
      </c:barChart>
      <c:lineChart>
        <c:grouping val="stacked"/>
        <c:varyColors val="0"/>
        <c:ser>
          <c:idx val="1"/>
          <c:order val="1"/>
          <c:tx>
            <c:strRef>
              <c:f>'Të Ardhurat'!$H$53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19050">
                <a:solidFill>
                  <a:srgbClr val="FF0000"/>
                </a:solidFill>
              </a:ln>
              <a:effectLst/>
            </c:spPr>
          </c:marke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'Të Ardhurat'!$C$54:$C$57</c:f>
              <c:strCache>
                <c:ptCount val="4"/>
                <c:pt idx="0">
                  <c:v>Nga Tatimet dhe Doganat</c:v>
                </c:pt>
                <c:pt idx="1">
                  <c:v>Të ardhura nga Pushteti Vendor</c:v>
                </c:pt>
                <c:pt idx="2">
                  <c:v>Të ardhura nga Fondet Speciale</c:v>
                </c:pt>
                <c:pt idx="3">
                  <c:v>Total</c:v>
                </c:pt>
              </c:strCache>
            </c:strRef>
          </c:cat>
          <c:val>
            <c:numRef>
              <c:f>'Të Ardhurat'!$H$54:$H$57</c:f>
              <c:numCache>
                <c:formatCode>0.00%</c:formatCode>
                <c:ptCount val="4"/>
                <c:pt idx="0">
                  <c:v>-1.7161410018552876E-2</c:v>
                </c:pt>
                <c:pt idx="1">
                  <c:v>-4.8399821630706961E-2</c:v>
                </c:pt>
                <c:pt idx="2">
                  <c:v>0.12724434035909446</c:v>
                </c:pt>
                <c:pt idx="3">
                  <c:v>1.2726589889082051E-2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66-4D1D-AB97-2AE5A5EBD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480080"/>
        <c:axId val="625480496"/>
      </c:lineChart>
      <c:catAx>
        <c:axId val="66444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64446192"/>
        <c:crosses val="autoZero"/>
        <c:auto val="1"/>
        <c:lblAlgn val="ctr"/>
        <c:lblOffset val="100"/>
        <c:noMultiLvlLbl val="0"/>
      </c:catAx>
      <c:valAx>
        <c:axId val="66444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64444944"/>
        <c:crosses val="autoZero"/>
        <c:crossBetween val="between"/>
      </c:valAx>
      <c:valAx>
        <c:axId val="62548049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25480080"/>
        <c:crosses val="max"/>
        <c:crossBetween val="between"/>
      </c:valAx>
      <c:catAx>
        <c:axId val="62548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480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Shpenzime!$G$83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32B-4A2B-9EF8-8ACBAB0404AC}"/>
              </c:ext>
            </c:extLst>
          </c:dPt>
          <c:cat>
            <c:strRef>
              <c:f>Shpenzime!$C$84:$C$89</c:f>
              <c:strCache>
                <c:ptCount val="6"/>
                <c:pt idx="0">
                  <c:v>Transferta nga Buxheti i Shtetit për pushtetin vendor</c:v>
                </c:pt>
                <c:pt idx="1">
                  <c:v>Buxheti vendor (të ardhurat e veta tatimore)</c:v>
                </c:pt>
                <c:pt idx="2">
                  <c:v>Taksa të ndara</c:v>
                </c:pt>
                <c:pt idx="3">
                  <c:v>Buxheti vendor (të ardhurat e veta jo tatimorë)</c:v>
                </c:pt>
                <c:pt idx="4">
                  <c:v>Financim i huaj vendor dhe të tjera të mbartura</c:v>
                </c:pt>
                <c:pt idx="5">
                  <c:v>Total</c:v>
                </c:pt>
              </c:strCache>
            </c:strRef>
          </c:cat>
          <c:val>
            <c:numRef>
              <c:f>Shpenzime!$G$84:$G$89</c:f>
              <c:numCache>
                <c:formatCode>_(* #\ ##0_);_(* \(#\ ##0\);_(* "-"??_);_(@_)</c:formatCode>
                <c:ptCount val="6"/>
                <c:pt idx="0">
                  <c:v>2220</c:v>
                </c:pt>
                <c:pt idx="1">
                  <c:v>-1411</c:v>
                </c:pt>
                <c:pt idx="2">
                  <c:v>250</c:v>
                </c:pt>
                <c:pt idx="3">
                  <c:v>0</c:v>
                </c:pt>
                <c:pt idx="4">
                  <c:v>-170</c:v>
                </c:pt>
                <c:pt idx="5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C-4AED-B985-A184D3BD4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28388207"/>
        <c:axId val="1328391119"/>
      </c:barChart>
      <c:lineChart>
        <c:grouping val="stacked"/>
        <c:varyColors val="0"/>
        <c:ser>
          <c:idx val="1"/>
          <c:order val="1"/>
          <c:tx>
            <c:strRef>
              <c:f>Shpenzime!$H$83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38100" cap="rnd">
              <a:solidFill>
                <a:srgbClr val="00B0F0"/>
              </a:solidFill>
              <a:prstDash val="sysDot"/>
              <a:round/>
            </a:ln>
            <a:effectLst/>
          </c:spPr>
          <c:marker>
            <c:symbol val="diamond"/>
            <c:size val="10"/>
            <c:spPr>
              <a:solidFill>
                <a:srgbClr val="7030A0"/>
              </a:solidFill>
              <a:ln w="25400">
                <a:solidFill>
                  <a:srgbClr val="00B0F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Shpenzime!$C$84:$C$89</c:f>
              <c:strCache>
                <c:ptCount val="6"/>
                <c:pt idx="0">
                  <c:v>Transferta nga Buxheti i Shtetit për pushtetin vendor</c:v>
                </c:pt>
                <c:pt idx="1">
                  <c:v>Buxheti vendor (të ardhurat e veta tatimore)</c:v>
                </c:pt>
                <c:pt idx="2">
                  <c:v>Taksa të ndara</c:v>
                </c:pt>
                <c:pt idx="3">
                  <c:v>Buxheti vendor (të ardhurat e veta jo tatimorë)</c:v>
                </c:pt>
                <c:pt idx="4">
                  <c:v>Financim i huaj vendor dhe të tjera të mbartura</c:v>
                </c:pt>
                <c:pt idx="5">
                  <c:v>Total</c:v>
                </c:pt>
              </c:strCache>
            </c:strRef>
          </c:cat>
          <c:val>
            <c:numRef>
              <c:f>Shpenzime!$H$84:$H$89</c:f>
              <c:numCache>
                <c:formatCode>0.00%</c:formatCode>
                <c:ptCount val="6"/>
                <c:pt idx="0">
                  <c:v>7.0139963982180656E-2</c:v>
                </c:pt>
                <c:pt idx="1">
                  <c:v>-4.8399821630706961E-2</c:v>
                </c:pt>
                <c:pt idx="2">
                  <c:v>0.23148148148148148</c:v>
                </c:pt>
                <c:pt idx="3">
                  <c:v>0</c:v>
                </c:pt>
                <c:pt idx="4">
                  <c:v>-0.21249999999999999</c:v>
                </c:pt>
                <c:pt idx="5">
                  <c:v>1.3555135398877776E-2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C-4AED-B985-A184D3BD4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080815"/>
        <c:axId val="1549092047"/>
      </c:lineChart>
      <c:catAx>
        <c:axId val="1328388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28391119"/>
        <c:crosses val="autoZero"/>
        <c:auto val="1"/>
        <c:lblAlgn val="ctr"/>
        <c:lblOffset val="100"/>
        <c:noMultiLvlLbl val="0"/>
      </c:catAx>
      <c:valAx>
        <c:axId val="132839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28388207"/>
        <c:crosses val="autoZero"/>
        <c:crossBetween val="between"/>
      </c:valAx>
      <c:valAx>
        <c:axId val="1549092047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49080815"/>
        <c:crosses val="max"/>
        <c:crossBetween val="between"/>
      </c:valAx>
      <c:catAx>
        <c:axId val="1549080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90920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Shpenzime!$G$137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Shpenzime!$C$138:$C$141</c:f>
              <c:strCache>
                <c:ptCount val="4"/>
                <c:pt idx="0">
                  <c:v>Fondi Rezervë</c:v>
                </c:pt>
                <c:pt idx="1">
                  <c:v>Rezervë për Zgjedhjet</c:v>
                </c:pt>
                <c:pt idx="2">
                  <c:v>Kontingjente</c:v>
                </c:pt>
                <c:pt idx="3">
                  <c:v>Total</c:v>
                </c:pt>
              </c:strCache>
            </c:strRef>
          </c:cat>
          <c:val>
            <c:numRef>
              <c:f>Shpenzime!$G$138:$G$141</c:f>
              <c:numCache>
                <c:formatCode>#,##0</c:formatCode>
                <c:ptCount val="4"/>
                <c:pt idx="0">
                  <c:v>500</c:v>
                </c:pt>
                <c:pt idx="1">
                  <c:v>0</c:v>
                </c:pt>
                <c:pt idx="2">
                  <c:v>2980</c:v>
                </c:pt>
                <c:pt idx="3">
                  <c:v>3480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5-4101-AAB4-DCAE99FE5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49089967"/>
        <c:axId val="1549081647"/>
      </c:barChart>
      <c:lineChart>
        <c:grouping val="stacked"/>
        <c:varyColors val="0"/>
        <c:ser>
          <c:idx val="1"/>
          <c:order val="1"/>
          <c:tx>
            <c:strRef>
              <c:f>Shpenzime!$H$137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3810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diamond"/>
            <c:size val="1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Shpenzime!$C$138:$C$141</c:f>
              <c:strCache>
                <c:ptCount val="4"/>
                <c:pt idx="0">
                  <c:v>Fondi Rezervë</c:v>
                </c:pt>
                <c:pt idx="1">
                  <c:v>Rezervë për Zgjedhjet</c:v>
                </c:pt>
                <c:pt idx="2">
                  <c:v>Kontingjente</c:v>
                </c:pt>
                <c:pt idx="3">
                  <c:v>Total</c:v>
                </c:pt>
              </c:strCache>
            </c:strRef>
          </c:cat>
          <c:val>
            <c:numRef>
              <c:f>Shpenzime!$H$138:$H$141</c:f>
              <c:numCache>
                <c:formatCode>0.00%</c:formatCode>
                <c:ptCount val="4"/>
                <c:pt idx="0">
                  <c:v>0.29411764705882354</c:v>
                </c:pt>
                <c:pt idx="1">
                  <c:v>0</c:v>
                </c:pt>
                <c:pt idx="2">
                  <c:v>0.24833333333333332</c:v>
                </c:pt>
                <c:pt idx="3">
                  <c:v>0.22451612903225807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85-4101-AAB4-DCAE99FE5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143183"/>
        <c:axId val="1329141935"/>
      </c:lineChart>
      <c:catAx>
        <c:axId val="1549089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49081647"/>
        <c:crosses val="autoZero"/>
        <c:auto val="1"/>
        <c:lblAlgn val="ctr"/>
        <c:lblOffset val="100"/>
        <c:noMultiLvlLbl val="0"/>
      </c:catAx>
      <c:valAx>
        <c:axId val="154908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49089967"/>
        <c:crosses val="autoZero"/>
        <c:crossBetween val="between"/>
      </c:valAx>
      <c:valAx>
        <c:axId val="132914193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29143183"/>
        <c:crosses val="max"/>
        <c:crossBetween val="between"/>
      </c:valAx>
      <c:catAx>
        <c:axId val="13291431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9141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Shpenzime!$G$123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C3FE-44B6-BC2A-977C4DB8F489}"/>
              </c:ext>
            </c:extLst>
          </c:dPt>
          <c:cat>
            <c:strRef>
              <c:f>Shpenzime!$C$124:$C$129</c:f>
              <c:strCache>
                <c:ptCount val="6"/>
                <c:pt idx="0">
                  <c:v>Sigurime Shoqërore</c:v>
                </c:pt>
                <c:pt idx="1">
                  <c:v>Politika të reja Pensionesh</c:v>
                </c:pt>
                <c:pt idx="2">
                  <c:v>Bonusi i Pensionistëve</c:v>
                </c:pt>
                <c:pt idx="3">
                  <c:v>Sigurime Shëndetësore</c:v>
                </c:pt>
                <c:pt idx="4">
                  <c:v>Shpenzime për Kompensimin në Vlerë të Pronarëve</c:v>
                </c:pt>
                <c:pt idx="5">
                  <c:v>Total</c:v>
                </c:pt>
              </c:strCache>
            </c:strRef>
          </c:cat>
          <c:val>
            <c:numRef>
              <c:f>Shpenzime!$G$124:$G$129</c:f>
              <c:numCache>
                <c:formatCode>_(* #\ ##0_);_(* \(#\ ##0\);_(* "-"??_);_(@_)</c:formatCode>
                <c:ptCount val="6"/>
                <c:pt idx="0">
                  <c:v>-1000</c:v>
                </c:pt>
                <c:pt idx="1">
                  <c:v>1000</c:v>
                </c:pt>
                <c:pt idx="2">
                  <c:v>0</c:v>
                </c:pt>
                <c:pt idx="3">
                  <c:v>0</c:v>
                </c:pt>
                <c:pt idx="4">
                  <c:v>-1600</c:v>
                </c:pt>
                <c:pt idx="5">
                  <c:v>-1600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5-4347-A53A-2A23D5CC1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14493679"/>
        <c:axId val="1414484111"/>
      </c:barChart>
      <c:lineChart>
        <c:grouping val="stacked"/>
        <c:varyColors val="0"/>
        <c:ser>
          <c:idx val="1"/>
          <c:order val="1"/>
          <c:tx>
            <c:strRef>
              <c:f>Shpenzime!$H$123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38100" cap="rnd">
              <a:solidFill>
                <a:schemeClr val="accent4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triangle"/>
            <c:size val="10"/>
            <c:spPr>
              <a:solidFill>
                <a:srgbClr val="FF99CC"/>
              </a:solidFill>
              <a:ln w="2857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Shpenzime!$C$124:$C$129</c:f>
              <c:strCache>
                <c:ptCount val="6"/>
                <c:pt idx="0">
                  <c:v>Sigurime Shoqërore</c:v>
                </c:pt>
                <c:pt idx="1">
                  <c:v>Politika të reja Pensionesh</c:v>
                </c:pt>
                <c:pt idx="2">
                  <c:v>Bonusi i Pensionistëve</c:v>
                </c:pt>
                <c:pt idx="3">
                  <c:v>Sigurime Shëndetësore</c:v>
                </c:pt>
                <c:pt idx="4">
                  <c:v>Shpenzime për Kompensimin në Vlerë të Pronarëve</c:v>
                </c:pt>
                <c:pt idx="5">
                  <c:v>Total</c:v>
                </c:pt>
              </c:strCache>
            </c:strRef>
          </c:cat>
          <c:val>
            <c:numRef>
              <c:f>Shpenzime!$H$124:$H$129</c:f>
              <c:numCache>
                <c:formatCode>0.00%</c:formatCode>
                <c:ptCount val="6"/>
                <c:pt idx="0">
                  <c:v>-6.1886932574186961E-3</c:v>
                </c:pt>
                <c:pt idx="1">
                  <c:v>0.45454545454545453</c:v>
                </c:pt>
                <c:pt idx="2">
                  <c:v>0</c:v>
                </c:pt>
                <c:pt idx="3">
                  <c:v>0</c:v>
                </c:pt>
                <c:pt idx="4">
                  <c:v>-0.35555555555555557</c:v>
                </c:pt>
                <c:pt idx="5">
                  <c:v>-7.0686676886782037E-3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15-4347-A53A-2A23D5CC1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803247"/>
        <c:axId val="1332799503"/>
      </c:lineChart>
      <c:catAx>
        <c:axId val="141449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14484111"/>
        <c:crosses val="autoZero"/>
        <c:auto val="1"/>
        <c:lblAlgn val="ctr"/>
        <c:lblOffset val="100"/>
        <c:noMultiLvlLbl val="0"/>
      </c:catAx>
      <c:valAx>
        <c:axId val="1414484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14493679"/>
        <c:crosses val="autoZero"/>
        <c:crossBetween val="between"/>
      </c:valAx>
      <c:valAx>
        <c:axId val="1332799503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32803247"/>
        <c:crosses val="max"/>
        <c:crossBetween val="between"/>
      </c:valAx>
      <c:catAx>
        <c:axId val="13328032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27995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Deficiti!$C$7</c:f>
              <c:strCache>
                <c:ptCount val="1"/>
                <c:pt idx="0">
                  <c:v>Deficiti Buxhetor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Deficiti!$D$6:$G$6</c:f>
              <c:strCache>
                <c:ptCount val="4"/>
                <c:pt idx="0">
                  <c:v>Plan Fillestar (Ligj Nr.84/2022)</c:v>
                </c:pt>
                <c:pt idx="1">
                  <c:v>Akt Normativ Nr. 5 datë 18.10.2023</c:v>
                </c:pt>
                <c:pt idx="2">
                  <c:v>Akt Normativ Nr. 6 datë 14.12.2023</c:v>
                </c:pt>
                <c:pt idx="3">
                  <c:v>Ndryshimi me Planin Fillestar (në Vlerë)</c:v>
                </c:pt>
              </c:strCache>
            </c:strRef>
          </c:cat>
          <c:val>
            <c:numRef>
              <c:f>Deficiti!$D$7:$G$7</c:f>
              <c:numCache>
                <c:formatCode>#,##0_);\(#,##0\)</c:formatCode>
                <c:ptCount val="4"/>
                <c:pt idx="0">
                  <c:v>55498</c:v>
                </c:pt>
                <c:pt idx="1">
                  <c:v>55498</c:v>
                </c:pt>
                <c:pt idx="2">
                  <c:v>55498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9-40D7-8703-461FD7D67DEC}"/>
            </c:ext>
          </c:extLst>
        </c:ser>
        <c:ser>
          <c:idx val="1"/>
          <c:order val="1"/>
          <c:tx>
            <c:strRef>
              <c:f>Deficiti!$C$8</c:f>
              <c:strCache>
                <c:ptCount val="1"/>
                <c:pt idx="0">
                  <c:v>Financim i Brendshëm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Deficiti!$D$6:$G$6</c:f>
              <c:strCache>
                <c:ptCount val="4"/>
                <c:pt idx="0">
                  <c:v>Plan Fillestar (Ligj Nr.84/2022)</c:v>
                </c:pt>
                <c:pt idx="1">
                  <c:v>Akt Normativ Nr. 5 datë 18.10.2023</c:v>
                </c:pt>
                <c:pt idx="2">
                  <c:v>Akt Normativ Nr. 6 datë 14.12.2023</c:v>
                </c:pt>
                <c:pt idx="3">
                  <c:v>Ndryshimi me Planin Fillestar (në Vlerë)</c:v>
                </c:pt>
              </c:strCache>
            </c:strRef>
          </c:cat>
          <c:val>
            <c:numRef>
              <c:f>Deficiti!$D$8:$G$8</c:f>
              <c:numCache>
                <c:formatCode>#,##0_);\(#,##0\)</c:formatCode>
                <c:ptCount val="4"/>
                <c:pt idx="0">
                  <c:v>30146</c:v>
                </c:pt>
                <c:pt idx="1">
                  <c:v>3188</c:v>
                </c:pt>
                <c:pt idx="2">
                  <c:v>10431</c:v>
                </c:pt>
                <c:pt idx="3">
                  <c:v>-19715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9-40D7-8703-461FD7D67DEC}"/>
            </c:ext>
          </c:extLst>
        </c:ser>
        <c:ser>
          <c:idx val="2"/>
          <c:order val="2"/>
          <c:tx>
            <c:strRef>
              <c:f>Deficiti!$C$9</c:f>
              <c:strCache>
                <c:ptCount val="1"/>
                <c:pt idx="0">
                  <c:v>Financim i Huaj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Deficiti!$D$6:$G$6</c:f>
              <c:strCache>
                <c:ptCount val="4"/>
                <c:pt idx="0">
                  <c:v>Plan Fillestar (Ligj Nr.84/2022)</c:v>
                </c:pt>
                <c:pt idx="1">
                  <c:v>Akt Normativ Nr. 5 datë 18.10.2023</c:v>
                </c:pt>
                <c:pt idx="2">
                  <c:v>Akt Normativ Nr. 6 datë 14.12.2023</c:v>
                </c:pt>
                <c:pt idx="3">
                  <c:v>Ndryshimi me Planin Fillestar (në Vlerë)</c:v>
                </c:pt>
              </c:strCache>
            </c:strRef>
          </c:cat>
          <c:val>
            <c:numRef>
              <c:f>Deficiti!$D$9:$G$9</c:f>
              <c:numCache>
                <c:formatCode>#,##0_);\(#,##0\)</c:formatCode>
                <c:ptCount val="4"/>
                <c:pt idx="0">
                  <c:v>25353</c:v>
                </c:pt>
                <c:pt idx="1">
                  <c:v>52310</c:v>
                </c:pt>
                <c:pt idx="2">
                  <c:v>45067</c:v>
                </c:pt>
                <c:pt idx="3">
                  <c:v>19714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F9-40D7-8703-461FD7D67D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4311744"/>
        <c:axId val="434316320"/>
        <c:axId val="0"/>
      </c:bar3DChart>
      <c:catAx>
        <c:axId val="4343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34316320"/>
        <c:crosses val="autoZero"/>
        <c:auto val="1"/>
        <c:lblAlgn val="ctr"/>
        <c:lblOffset val="100"/>
        <c:noMultiLvlLbl val="0"/>
      </c:catAx>
      <c:valAx>
        <c:axId val="4343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3431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'Të Ardhurat'!$C$43</c:f>
              <c:strCache>
                <c:ptCount val="1"/>
                <c:pt idx="0">
                  <c:v>Të ardhurat tatimore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99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469F-450E-87A4-4FFD002DCE6F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69F-450E-87A4-4FFD002DCE6F}"/>
              </c:ext>
            </c:extLst>
          </c:dPt>
          <c:dLbls>
            <c:dLbl>
              <c:idx val="0"/>
              <c:layout>
                <c:manualLayout>
                  <c:x val="0"/>
                  <c:y val="0.16226925588216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9F-450E-87A4-4FFD002DCE6F}"/>
                </c:ext>
              </c:extLst>
            </c:dLbl>
            <c:dLbl>
              <c:idx val="1"/>
              <c:layout>
                <c:manualLayout>
                  <c:x val="-6.6094587600882003E-17"/>
                  <c:y val="0.380836008703034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9F-450E-87A4-4FFD002DCE6F}"/>
                </c:ext>
              </c:extLst>
            </c:dLbl>
            <c:dLbl>
              <c:idx val="2"/>
              <c:layout>
                <c:manualLayout>
                  <c:x val="0"/>
                  <c:y val="0.397394096037949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9F-450E-87A4-4FFD002DCE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'Të Ardhurat'!$D$41:$F$41</c:f>
              <c:strCache>
                <c:ptCount val="3"/>
                <c:pt idx="0">
                  <c:v>Plan Fillestar (Ligj Nr.84/2022)</c:v>
                </c:pt>
                <c:pt idx="1">
                  <c:v>Akt Normativ Nr. 5 datë 18.10.2023</c:v>
                </c:pt>
                <c:pt idx="2">
                  <c:v>Akt Normativ Nr. 6 datë 14.12.2023</c:v>
                </c:pt>
              </c:strCache>
            </c:strRef>
          </c:cat>
          <c:val>
            <c:numRef>
              <c:f>'Të Ardhurat'!$D$43:$F$43</c:f>
              <c:numCache>
                <c:formatCode>_(* #\ ##0_);_(* \(#\ ##0\);_(* "-"??_);_(@_)</c:formatCode>
                <c:ptCount val="3"/>
                <c:pt idx="0">
                  <c:v>588453</c:v>
                </c:pt>
                <c:pt idx="1">
                  <c:v>595942</c:v>
                </c:pt>
                <c:pt idx="2">
                  <c:v>595942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B-423A-817F-A4C59383D5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83977152"/>
        <c:axId val="1499188624"/>
        <c:axId val="0"/>
      </c:bar3DChart>
      <c:catAx>
        <c:axId val="15839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99188624"/>
        <c:crosses val="autoZero"/>
        <c:auto val="1"/>
        <c:lblAlgn val="ctr"/>
        <c:lblOffset val="100"/>
        <c:noMultiLvlLbl val="0"/>
      </c:catAx>
      <c:valAx>
        <c:axId val="14991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839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'Të Ardhurat'!$G$77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40F-4E60-847C-1139A58974AD}"/>
              </c:ext>
            </c:extLst>
          </c:dPt>
          <c:dPt>
            <c:idx val="1"/>
            <c:invertIfNegative val="0"/>
            <c:bubble3D val="0"/>
            <c:spPr>
              <a:solidFill>
                <a:srgbClr val="FF99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0F-4E60-847C-1139A58974AD}"/>
              </c:ext>
            </c:extLst>
          </c:dPt>
          <c:dPt>
            <c:idx val="2"/>
            <c:invertIfNegative val="0"/>
            <c:bubble3D val="0"/>
            <c:spPr>
              <a:solidFill>
                <a:srgbClr val="FF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40F-4E60-847C-1139A58974AD}"/>
              </c:ext>
            </c:extLst>
          </c:dPt>
          <c:dPt>
            <c:idx val="4"/>
            <c:invertIfNegative val="0"/>
            <c:bubble3D val="0"/>
            <c:spPr>
              <a:solidFill>
                <a:srgbClr val="FF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0F-4E60-847C-1139A58974AD}"/>
              </c:ext>
            </c:extLst>
          </c:dPt>
          <c:dPt>
            <c:idx val="5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40F-4E60-847C-1139A58974AD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0F-4E60-847C-1139A58974AD}"/>
              </c:ext>
            </c:extLst>
          </c:dPt>
          <c:cat>
            <c:strRef>
              <c:f>'Të Ardhurat'!$C$78:$C$84</c:f>
              <c:strCache>
                <c:ptCount val="7"/>
                <c:pt idx="0">
                  <c:v>Tatimi mbi Fitimin</c:v>
                </c:pt>
                <c:pt idx="1">
                  <c:v>Tatimi mbi të Ardhurat Personale</c:v>
                </c:pt>
                <c:pt idx="2">
                  <c:v>Taksa Doganore</c:v>
                </c:pt>
                <c:pt idx="3">
                  <c:v>Akcizat</c:v>
                </c:pt>
                <c:pt idx="4">
                  <c:v>Tatimi mbi Vlerën e Shtuar</c:v>
                </c:pt>
                <c:pt idx="5">
                  <c:v>Taksa Nacionale dhe të tjera</c:v>
                </c:pt>
                <c:pt idx="6">
                  <c:v>Total</c:v>
                </c:pt>
              </c:strCache>
            </c:strRef>
          </c:cat>
          <c:val>
            <c:numRef>
              <c:f>'Të Ardhurat'!$G$78:$G$84</c:f>
              <c:numCache>
                <c:formatCode>_(* #\ ##0_);_(* \(#\ ##0\);_(* "-"??_);_(@_)</c:formatCode>
                <c:ptCount val="7"/>
                <c:pt idx="0">
                  <c:v>9500</c:v>
                </c:pt>
                <c:pt idx="1">
                  <c:v>7000</c:v>
                </c:pt>
                <c:pt idx="2">
                  <c:v>300</c:v>
                </c:pt>
                <c:pt idx="3">
                  <c:v>0</c:v>
                </c:pt>
                <c:pt idx="4">
                  <c:v>-10900</c:v>
                </c:pt>
                <c:pt idx="5">
                  <c:v>-13300</c:v>
                </c:pt>
                <c:pt idx="6">
                  <c:v>-7400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2-4924-AD88-EF3AB212C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1848835920"/>
        <c:axId val="1848833840"/>
      </c:barChart>
      <c:lineChart>
        <c:grouping val="standard"/>
        <c:varyColors val="0"/>
        <c:ser>
          <c:idx val="1"/>
          <c:order val="1"/>
          <c:tx>
            <c:strRef>
              <c:f>'Të Ardhurat'!$H$77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38100" cap="rnd">
              <a:solidFill>
                <a:srgbClr val="00B0F0"/>
              </a:solidFill>
              <a:prstDash val="sysDot"/>
              <a:round/>
            </a:ln>
            <a:effectLst/>
          </c:spPr>
          <c:marker>
            <c:symbol val="diamond"/>
            <c:size val="9"/>
            <c:spPr>
              <a:solidFill>
                <a:schemeClr val="tx1">
                  <a:lumMod val="95000"/>
                  <a:lumOff val="5000"/>
                </a:schemeClr>
              </a:solidFill>
              <a:ln w="25400">
                <a:solidFill>
                  <a:srgbClr val="00B0F0"/>
                </a:solidFill>
              </a:ln>
              <a:effectLst/>
            </c:spPr>
          </c:marker>
          <c:val>
            <c:numRef>
              <c:f>'Të Ardhurat'!$H$78:$H$84</c:f>
              <c:numCache>
                <c:formatCode>0.00%</c:formatCode>
                <c:ptCount val="7"/>
                <c:pt idx="0">
                  <c:v>0.19191919191919191</c:v>
                </c:pt>
                <c:pt idx="1">
                  <c:v>0.14285714285714285</c:v>
                </c:pt>
                <c:pt idx="2">
                  <c:v>3.5294117647058823E-2</c:v>
                </c:pt>
                <c:pt idx="3">
                  <c:v>0</c:v>
                </c:pt>
                <c:pt idx="4">
                  <c:v>-5.1683262209578001E-2</c:v>
                </c:pt>
                <c:pt idx="5">
                  <c:v>-0.24493554327808473</c:v>
                </c:pt>
                <c:pt idx="6">
                  <c:v>-1.7161410018552876E-2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2-4924-AD88-EF3AB212C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794144"/>
        <c:axId val="1853803296"/>
      </c:lineChart>
      <c:catAx>
        <c:axId val="184883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8833840"/>
        <c:crosses val="autoZero"/>
        <c:auto val="1"/>
        <c:lblAlgn val="ctr"/>
        <c:lblOffset val="100"/>
        <c:noMultiLvlLbl val="0"/>
      </c:catAx>
      <c:valAx>
        <c:axId val="184883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8835920"/>
        <c:crosses val="autoZero"/>
        <c:crossBetween val="between"/>
      </c:valAx>
      <c:valAx>
        <c:axId val="185380329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3794144"/>
        <c:crosses val="max"/>
        <c:crossBetween val="between"/>
      </c:valAx>
      <c:catAx>
        <c:axId val="1853794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853803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'Të Ardhurat'!$G$118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B2C-4E7B-A35D-82295469DF5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2C-4E7B-A35D-82295469DF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'Të Ardhurat'!$C$119:$C$121</c:f>
              <c:strCache>
                <c:ptCount val="3"/>
                <c:pt idx="0">
                  <c:v>Taksa Lokale</c:v>
                </c:pt>
                <c:pt idx="1">
                  <c:v>Tatimi mbi Pasurinë (ndërtesat)</c:v>
                </c:pt>
                <c:pt idx="2">
                  <c:v>Total</c:v>
                </c:pt>
              </c:strCache>
            </c:strRef>
          </c:cat>
          <c:val>
            <c:numRef>
              <c:f>'Të Ardhurat'!$G$119:$G$121</c:f>
              <c:numCache>
                <c:formatCode>_(* #\ ##0_);_(* \(#\ ##0\);_(* "-"??_);_(@_)</c:formatCode>
                <c:ptCount val="3"/>
                <c:pt idx="0">
                  <c:v>-800</c:v>
                </c:pt>
                <c:pt idx="1">
                  <c:v>-611</c:v>
                </c:pt>
                <c:pt idx="2">
                  <c:v>-1411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0-4CA1-A687-7EED60502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1711788640"/>
        <c:axId val="1711787392"/>
      </c:barChart>
      <c:lineChart>
        <c:grouping val="stacked"/>
        <c:varyColors val="0"/>
        <c:ser>
          <c:idx val="1"/>
          <c:order val="1"/>
          <c:tx>
            <c:strRef>
              <c:f>'Të Ardhurat'!$H$118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38100" cap="rnd">
              <a:solidFill>
                <a:srgbClr val="7030A0">
                  <a:alpha val="91000"/>
                </a:srgbClr>
              </a:solidFill>
              <a:prstDash val="sysDot"/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25400"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'Të Ardhurat'!$C$119:$C$121</c:f>
              <c:strCache>
                <c:ptCount val="3"/>
                <c:pt idx="0">
                  <c:v>Taksa Lokale</c:v>
                </c:pt>
                <c:pt idx="1">
                  <c:v>Tatimi mbi Pasurinë (ndërtesat)</c:v>
                </c:pt>
                <c:pt idx="2">
                  <c:v>Total</c:v>
                </c:pt>
              </c:strCache>
            </c:strRef>
          </c:cat>
          <c:val>
            <c:numRef>
              <c:f>'Të Ardhurat'!$H$119:$H$121</c:f>
              <c:numCache>
                <c:formatCode>0.00%</c:formatCode>
                <c:ptCount val="3"/>
                <c:pt idx="0">
                  <c:v>-3.6050651164886663E-2</c:v>
                </c:pt>
                <c:pt idx="1">
                  <c:v>-8.776213731686297E-2</c:v>
                </c:pt>
                <c:pt idx="2">
                  <c:v>-4.8399821630706961E-2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30-4CA1-A687-7EED60502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201168"/>
        <c:axId val="1586204080"/>
      </c:lineChart>
      <c:catAx>
        <c:axId val="171178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11787392"/>
        <c:crosses val="autoZero"/>
        <c:auto val="1"/>
        <c:lblAlgn val="ctr"/>
        <c:lblOffset val="100"/>
        <c:noMultiLvlLbl val="0"/>
      </c:catAx>
      <c:valAx>
        <c:axId val="171178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11788640"/>
        <c:crosses val="autoZero"/>
        <c:crossBetween val="between"/>
      </c:valAx>
      <c:valAx>
        <c:axId val="158620408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86201168"/>
        <c:crosses val="max"/>
        <c:crossBetween val="between"/>
      </c:valAx>
      <c:catAx>
        <c:axId val="158620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6204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'Të Ardhurat'!$C$7</c:f>
              <c:strCache>
                <c:ptCount val="1"/>
                <c:pt idx="0">
                  <c:v>Të ardhurat buxhetore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'Të Ardhurat'!$D$6:$F$6</c:f>
              <c:strCache>
                <c:ptCount val="3"/>
                <c:pt idx="0">
                  <c:v>Plan Fillestar (Ligj Nr.84/2022)</c:v>
                </c:pt>
                <c:pt idx="1">
                  <c:v>Akt Normativ Nr. 5 datë 18.10.2023</c:v>
                </c:pt>
                <c:pt idx="2">
                  <c:v>Akt Normativ Nr. 6 datë 14.12.2023</c:v>
                </c:pt>
              </c:strCache>
            </c:strRef>
          </c:cat>
          <c:val>
            <c:numRef>
              <c:f>'Të Ardhurat'!$D$7:$F$7</c:f>
              <c:numCache>
                <c:formatCode>_(* #\ ##0_);_(* \(#\ ##0\);_(* "-"??_);_(@_)</c:formatCode>
                <c:ptCount val="3"/>
                <c:pt idx="0">
                  <c:v>642619</c:v>
                </c:pt>
                <c:pt idx="1">
                  <c:v>650109</c:v>
                </c:pt>
                <c:pt idx="2">
                  <c:v>650109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1-4280-AD7C-D05A59C2E389}"/>
            </c:ext>
          </c:extLst>
        </c:ser>
        <c:ser>
          <c:idx val="1"/>
          <c:order val="1"/>
          <c:tx>
            <c:strRef>
              <c:f>'Të Ardhurat'!$C$8</c:f>
              <c:strCache>
                <c:ptCount val="1"/>
                <c:pt idx="0">
                  <c:v>Shpenzimet buxhetore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'Të Ardhurat'!$D$6:$F$6</c:f>
              <c:strCache>
                <c:ptCount val="3"/>
                <c:pt idx="0">
                  <c:v>Plan Fillestar (Ligj Nr.84/2022)</c:v>
                </c:pt>
                <c:pt idx="1">
                  <c:v>Akt Normativ Nr. 5 datë 18.10.2023</c:v>
                </c:pt>
                <c:pt idx="2">
                  <c:v>Akt Normativ Nr. 6 datë 14.12.2023</c:v>
                </c:pt>
              </c:strCache>
            </c:strRef>
          </c:cat>
          <c:val>
            <c:numRef>
              <c:f>'Të Ardhurat'!$D$8:$F$8</c:f>
              <c:numCache>
                <c:formatCode>_(* #\ ##0_);_(* \(#\ ##0\);_(* "-"??_);_(@_)</c:formatCode>
                <c:ptCount val="3"/>
                <c:pt idx="0">
                  <c:v>698117</c:v>
                </c:pt>
                <c:pt idx="1">
                  <c:v>705607</c:v>
                </c:pt>
                <c:pt idx="2">
                  <c:v>705607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1-4280-AD7C-D05A59C2E389}"/>
            </c:ext>
          </c:extLst>
        </c:ser>
        <c:ser>
          <c:idx val="2"/>
          <c:order val="2"/>
          <c:tx>
            <c:strRef>
              <c:f>'Të Ardhurat'!$C$9</c:f>
              <c:strCache>
                <c:ptCount val="1"/>
                <c:pt idx="0">
                  <c:v>Deficiti Buxhetor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'Të Ardhurat'!$D$6:$F$6</c:f>
              <c:strCache>
                <c:ptCount val="3"/>
                <c:pt idx="0">
                  <c:v>Plan Fillestar (Ligj Nr.84/2022)</c:v>
                </c:pt>
                <c:pt idx="1">
                  <c:v>Akt Normativ Nr. 5 datë 18.10.2023</c:v>
                </c:pt>
                <c:pt idx="2">
                  <c:v>Akt Normativ Nr. 6 datë 14.12.2023</c:v>
                </c:pt>
              </c:strCache>
            </c:strRef>
          </c:cat>
          <c:val>
            <c:numRef>
              <c:f>'Të Ardhurat'!$D$9:$F$9</c:f>
              <c:numCache>
                <c:formatCode>_(* #\ ##0_);_(* \(#\ ##0\);_(* "-"??_);_(@_)</c:formatCode>
                <c:ptCount val="3"/>
                <c:pt idx="0">
                  <c:v>55498</c:v>
                </c:pt>
                <c:pt idx="1">
                  <c:v>55498</c:v>
                </c:pt>
                <c:pt idx="2">
                  <c:v>55498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E1-4280-AD7C-D05A59C2E3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13652320"/>
        <c:axId val="68523584"/>
        <c:axId val="0"/>
      </c:bar3DChart>
      <c:catAx>
        <c:axId val="181365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8523584"/>
        <c:crosses val="autoZero"/>
        <c:auto val="1"/>
        <c:lblAlgn val="ctr"/>
        <c:lblOffset val="100"/>
        <c:noMultiLvlLbl val="0"/>
      </c:catAx>
      <c:valAx>
        <c:axId val="6852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1365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Shpenzime!$G$19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B66-41B8-B3CA-86173B596881}"/>
              </c:ext>
            </c:extLst>
          </c:dPt>
          <c:cat>
            <c:strRef>
              <c:f>Shpenzime!$C$20:$C$27</c:f>
              <c:strCache>
                <c:ptCount val="8"/>
                <c:pt idx="0">
                  <c:v>Interesat</c:v>
                </c:pt>
                <c:pt idx="1">
                  <c:v>Shpenzime për Fondet Speciale</c:v>
                </c:pt>
                <c:pt idx="2">
                  <c:v>Personeli</c:v>
                </c:pt>
                <c:pt idx="3">
                  <c:v>Subvencionet</c:v>
                </c:pt>
                <c:pt idx="4">
                  <c:v>Shpenzime të tjera</c:v>
                </c:pt>
                <c:pt idx="5">
                  <c:v>Shpenzime për Buxhetin Vendor</c:v>
                </c:pt>
                <c:pt idx="6">
                  <c:v>Shpenzime Operative Mirëmbatje</c:v>
                </c:pt>
                <c:pt idx="7">
                  <c:v>Total</c:v>
                </c:pt>
              </c:strCache>
            </c:strRef>
          </c:cat>
          <c:val>
            <c:numRef>
              <c:f>Shpenzime!$G$20:$G$27</c:f>
              <c:numCache>
                <c:formatCode>_(* #\ ##0_);_(* \(#\ ##0\);_(* "-"??_);_(@_)</c:formatCode>
                <c:ptCount val="8"/>
                <c:pt idx="0">
                  <c:v>-4933</c:v>
                </c:pt>
                <c:pt idx="1">
                  <c:v>-1600</c:v>
                </c:pt>
                <c:pt idx="2">
                  <c:v>-820</c:v>
                </c:pt>
                <c:pt idx="3">
                  <c:v>7</c:v>
                </c:pt>
                <c:pt idx="4">
                  <c:v>474</c:v>
                </c:pt>
                <c:pt idx="5">
                  <c:v>889</c:v>
                </c:pt>
                <c:pt idx="6">
                  <c:v>7755</c:v>
                </c:pt>
                <c:pt idx="7">
                  <c:v>1772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6-41B8-B3CA-86173B596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633551904"/>
        <c:axId val="633551488"/>
      </c:barChart>
      <c:lineChart>
        <c:grouping val="stacked"/>
        <c:varyColors val="0"/>
        <c:ser>
          <c:idx val="1"/>
          <c:order val="1"/>
          <c:tx>
            <c:strRef>
              <c:f>Shpenzime!$H$19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28575" cap="rnd">
              <a:solidFill>
                <a:srgbClr val="FF0066"/>
              </a:solidFill>
              <a:prstDash val="sysDot"/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40000"/>
                  <a:lumOff val="60000"/>
                </a:schemeClr>
              </a:solidFill>
              <a:ln w="22225">
                <a:solidFill>
                  <a:srgbClr val="FF006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Shpenzime!$C$20:$C$27</c:f>
              <c:strCache>
                <c:ptCount val="8"/>
                <c:pt idx="0">
                  <c:v>Interesat</c:v>
                </c:pt>
                <c:pt idx="1">
                  <c:v>Shpenzime për Fondet Speciale</c:v>
                </c:pt>
                <c:pt idx="2">
                  <c:v>Personeli</c:v>
                </c:pt>
                <c:pt idx="3">
                  <c:v>Subvencionet</c:v>
                </c:pt>
                <c:pt idx="4">
                  <c:v>Shpenzime të tjera</c:v>
                </c:pt>
                <c:pt idx="5">
                  <c:v>Shpenzime për Buxhetin Vendor</c:v>
                </c:pt>
                <c:pt idx="6">
                  <c:v>Shpenzime Operative Mirëmbatje</c:v>
                </c:pt>
                <c:pt idx="7">
                  <c:v>Total</c:v>
                </c:pt>
              </c:strCache>
            </c:strRef>
          </c:cat>
          <c:val>
            <c:numRef>
              <c:f>Shpenzime!$H$20:$H$27</c:f>
              <c:numCache>
                <c:formatCode>0.00%</c:formatCode>
                <c:ptCount val="8"/>
                <c:pt idx="0">
                  <c:v>-8.0944489112777518E-2</c:v>
                </c:pt>
                <c:pt idx="1">
                  <c:v>-7.0686676886782037E-3</c:v>
                </c:pt>
                <c:pt idx="2">
                  <c:v>-8.4555259955866272E-3</c:v>
                </c:pt>
                <c:pt idx="3">
                  <c:v>4.3750000000000004E-3</c:v>
                </c:pt>
                <c:pt idx="4">
                  <c:v>1.5773710482529117E-2</c:v>
                </c:pt>
                <c:pt idx="5">
                  <c:v>1.3555135398877776E-2</c:v>
                </c:pt>
                <c:pt idx="6">
                  <c:v>0.11893624526478842</c:v>
                </c:pt>
                <c:pt idx="7">
                  <c:v>3.2412124183066313E-3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6-41B8-B3CA-86173B596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68672"/>
        <c:axId val="750467424"/>
      </c:lineChart>
      <c:catAx>
        <c:axId val="63355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33551488"/>
        <c:crosses val="autoZero"/>
        <c:auto val="1"/>
        <c:lblAlgn val="ctr"/>
        <c:lblOffset val="100"/>
        <c:noMultiLvlLbl val="0"/>
      </c:catAx>
      <c:valAx>
        <c:axId val="63355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33551904"/>
        <c:crosses val="autoZero"/>
        <c:crossBetween val="between"/>
      </c:valAx>
      <c:valAx>
        <c:axId val="75046742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50468672"/>
        <c:crosses val="max"/>
        <c:crossBetween val="between"/>
      </c:valAx>
      <c:catAx>
        <c:axId val="750468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0467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Shpenzime!$D$6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Shpenzime!$C$7:$C$10</c:f>
              <c:strCache>
                <c:ptCount val="4"/>
                <c:pt idx="0">
                  <c:v>Shpenzime Korrente</c:v>
                </c:pt>
                <c:pt idx="1">
                  <c:v>Fondi Rezervë</c:v>
                </c:pt>
                <c:pt idx="2">
                  <c:v>Shpenzime Kapitale</c:v>
                </c:pt>
                <c:pt idx="3">
                  <c:v>Të Tjera</c:v>
                </c:pt>
              </c:strCache>
            </c:strRef>
          </c:cat>
          <c:val>
            <c:numRef>
              <c:f>Shpenzime!$D$7:$D$10</c:f>
              <c:numCache>
                <c:formatCode>_(* #\ ##0_);_(* \(#\ ##0\);_(* "-"??_);_(@_)</c:formatCode>
                <c:ptCount val="4"/>
                <c:pt idx="0">
                  <c:v>546709</c:v>
                </c:pt>
                <c:pt idx="1">
                  <c:v>15500</c:v>
                </c:pt>
                <c:pt idx="2">
                  <c:v>123908</c:v>
                </c:pt>
                <c:pt idx="3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6-4263-8420-0168AADFA044}"/>
            </c:ext>
          </c:extLst>
        </c:ser>
        <c:ser>
          <c:idx val="1"/>
          <c:order val="1"/>
          <c:tx>
            <c:strRef>
              <c:f>Shpenzime!$E$6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cat>
            <c:strRef>
              <c:f>Shpenzime!$C$7:$C$10</c:f>
              <c:strCache>
                <c:ptCount val="4"/>
                <c:pt idx="0">
                  <c:v>Shpenzime Korrente</c:v>
                </c:pt>
                <c:pt idx="1">
                  <c:v>Fondi Rezervë</c:v>
                </c:pt>
                <c:pt idx="2">
                  <c:v>Shpenzime Kapitale</c:v>
                </c:pt>
                <c:pt idx="3">
                  <c:v>Të Tjera</c:v>
                </c:pt>
              </c:strCache>
            </c:strRef>
          </c:cat>
          <c:val>
            <c:numRef>
              <c:f>Shpenzime!$E$7:$E$10</c:f>
              <c:numCache>
                <c:formatCode>_(* #\ ##0_);_(* \(#\ ##0\);_(* "-"??_);_(@_)</c:formatCode>
                <c:ptCount val="4"/>
                <c:pt idx="0">
                  <c:v>548482</c:v>
                </c:pt>
                <c:pt idx="1">
                  <c:v>18980</c:v>
                </c:pt>
                <c:pt idx="2">
                  <c:v>135145</c:v>
                </c:pt>
                <c:pt idx="3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36-4263-8420-0168AADFA044}"/>
            </c:ext>
          </c:extLst>
        </c:ser>
        <c:ser>
          <c:idx val="2"/>
          <c:order val="2"/>
          <c:tx>
            <c:strRef>
              <c:f>Shpenzime!$F$6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Shpenzime!$C$7:$C$10</c:f>
              <c:strCache>
                <c:ptCount val="4"/>
                <c:pt idx="0">
                  <c:v>Shpenzime Korrente</c:v>
                </c:pt>
                <c:pt idx="1">
                  <c:v>Fondi Rezervë</c:v>
                </c:pt>
                <c:pt idx="2">
                  <c:v>Shpenzime Kapitale</c:v>
                </c:pt>
                <c:pt idx="3">
                  <c:v>Të Tjera</c:v>
                </c:pt>
              </c:strCache>
            </c:strRef>
          </c:cat>
          <c:val>
            <c:numRef>
              <c:f>Shpenzime!$F$7:$F$10</c:f>
              <c:numCache>
                <c:formatCode>_(* #\ ##0_);_(* \(#\ ##0\);_(* "-"??_);_(@_)</c:formatCode>
                <c:ptCount val="4"/>
                <c:pt idx="0">
                  <c:v>548482</c:v>
                </c:pt>
                <c:pt idx="1">
                  <c:v>18980</c:v>
                </c:pt>
                <c:pt idx="2">
                  <c:v>135145</c:v>
                </c:pt>
                <c:pt idx="3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36-4263-8420-0168AADFA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88245984"/>
        <c:axId val="1690895952"/>
      </c:barChart>
      <c:scatterChart>
        <c:scatterStyle val="lineMarker"/>
        <c:varyColors val="0"/>
        <c:ser>
          <c:idx val="3"/>
          <c:order val="3"/>
          <c:tx>
            <c:strRef>
              <c:f>Shpenzime!$H$6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rgbClr val="7030A0"/>
              </a:solidFill>
              <a:ln w="31750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Shpenzime!$C$7:$C$10</c:f>
              <c:strCache>
                <c:ptCount val="4"/>
                <c:pt idx="0">
                  <c:v>Shpenzime Korrente</c:v>
                </c:pt>
                <c:pt idx="1">
                  <c:v>Fondi Rezervë</c:v>
                </c:pt>
                <c:pt idx="2">
                  <c:v>Shpenzime Kapitale</c:v>
                </c:pt>
                <c:pt idx="3">
                  <c:v>Të Tjera</c:v>
                </c:pt>
              </c:strCache>
            </c:strRef>
          </c:xVal>
          <c:yVal>
            <c:numRef>
              <c:f>Shpenzime!$H$7:$H$10</c:f>
              <c:numCache>
                <c:formatCode>0.0%</c:formatCode>
                <c:ptCount val="4"/>
                <c:pt idx="0">
                  <c:v>3.243041544953531E-3</c:v>
                </c:pt>
                <c:pt idx="1">
                  <c:v>0.22451612903225807</c:v>
                </c:pt>
                <c:pt idx="2">
                  <c:v>9.0688252574490757E-2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36-4263-8420-0168AADFA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3802880"/>
        <c:axId val="1853802048"/>
      </c:scatterChart>
      <c:catAx>
        <c:axId val="168824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90895952"/>
        <c:crosses val="autoZero"/>
        <c:auto val="1"/>
        <c:lblAlgn val="ctr"/>
        <c:lblOffset val="100"/>
        <c:noMultiLvlLbl val="0"/>
      </c:catAx>
      <c:valAx>
        <c:axId val="169089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88245984"/>
        <c:crosses val="autoZero"/>
        <c:crossBetween val="between"/>
      </c:valAx>
      <c:valAx>
        <c:axId val="185380204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3802880"/>
        <c:crosses val="max"/>
        <c:crossBetween val="midCat"/>
      </c:valAx>
      <c:valAx>
        <c:axId val="185380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3802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Shpenzime!$D$19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7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4E-4E94-8AFB-4929ADA5B9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Shpenzime!$C$20:$C$27</c:f>
              <c:strCache>
                <c:ptCount val="8"/>
                <c:pt idx="0">
                  <c:v>Interesat</c:v>
                </c:pt>
                <c:pt idx="1">
                  <c:v>Shpenzime për Fondet Speciale</c:v>
                </c:pt>
                <c:pt idx="2">
                  <c:v>Personeli</c:v>
                </c:pt>
                <c:pt idx="3">
                  <c:v>Subvencionet</c:v>
                </c:pt>
                <c:pt idx="4">
                  <c:v>Shpenzime të tjera</c:v>
                </c:pt>
                <c:pt idx="5">
                  <c:v>Shpenzime për Buxhetin Vendor</c:v>
                </c:pt>
                <c:pt idx="6">
                  <c:v>Shpenzime Operative Mirëmbatje</c:v>
                </c:pt>
                <c:pt idx="7">
                  <c:v>Total</c:v>
                </c:pt>
              </c:strCache>
            </c:strRef>
          </c:cat>
          <c:val>
            <c:numRef>
              <c:f>Shpenzime!$D$20:$D$27</c:f>
              <c:numCache>
                <c:formatCode>_(* #\ ##0_);_(* \(#\ ##0\);_(* "-"??_);_(@_)</c:formatCode>
                <c:ptCount val="8"/>
                <c:pt idx="0">
                  <c:v>60943</c:v>
                </c:pt>
                <c:pt idx="1">
                  <c:v>226351</c:v>
                </c:pt>
                <c:pt idx="2">
                  <c:v>96978</c:v>
                </c:pt>
                <c:pt idx="3">
                  <c:v>1600</c:v>
                </c:pt>
                <c:pt idx="4">
                  <c:v>30050</c:v>
                </c:pt>
                <c:pt idx="5">
                  <c:v>65584</c:v>
                </c:pt>
                <c:pt idx="6">
                  <c:v>65203</c:v>
                </c:pt>
                <c:pt idx="7">
                  <c:v>546709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E-4E94-8AFB-4929ADA5B9ED}"/>
            </c:ext>
          </c:extLst>
        </c:ser>
        <c:ser>
          <c:idx val="1"/>
          <c:order val="1"/>
          <c:tx>
            <c:strRef>
              <c:f>Shpenzime!$E$19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rgbClr val="FF9966"/>
            </a:solidFill>
            <a:ln>
              <a:noFill/>
            </a:ln>
            <a:effectLst/>
          </c:spPr>
          <c:invertIfNegative val="0"/>
          <c:dLbls>
            <c:dLbl>
              <c:idx val="7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4E-4E94-8AFB-4929ADA5B9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Shpenzime!$C$20:$C$27</c:f>
              <c:strCache>
                <c:ptCount val="8"/>
                <c:pt idx="0">
                  <c:v>Interesat</c:v>
                </c:pt>
                <c:pt idx="1">
                  <c:v>Shpenzime për Fondet Speciale</c:v>
                </c:pt>
                <c:pt idx="2">
                  <c:v>Personeli</c:v>
                </c:pt>
                <c:pt idx="3">
                  <c:v>Subvencionet</c:v>
                </c:pt>
                <c:pt idx="4">
                  <c:v>Shpenzime të tjera</c:v>
                </c:pt>
                <c:pt idx="5">
                  <c:v>Shpenzime për Buxhetin Vendor</c:v>
                </c:pt>
                <c:pt idx="6">
                  <c:v>Shpenzime Operative Mirëmbatje</c:v>
                </c:pt>
                <c:pt idx="7">
                  <c:v>Total</c:v>
                </c:pt>
              </c:strCache>
            </c:strRef>
          </c:cat>
          <c:val>
            <c:numRef>
              <c:f>Shpenzime!$E$20:$E$27</c:f>
              <c:numCache>
                <c:formatCode>_(* #\ ##0_);_(* \(#\ ##0\);_(* "-"??_);_(@_)</c:formatCode>
                <c:ptCount val="8"/>
                <c:pt idx="0">
                  <c:v>56010</c:v>
                </c:pt>
                <c:pt idx="1">
                  <c:v>226351</c:v>
                </c:pt>
                <c:pt idx="2">
                  <c:v>96890</c:v>
                </c:pt>
                <c:pt idx="3">
                  <c:v>1607</c:v>
                </c:pt>
                <c:pt idx="4">
                  <c:v>30500</c:v>
                </c:pt>
                <c:pt idx="5">
                  <c:v>64473</c:v>
                </c:pt>
                <c:pt idx="6">
                  <c:v>75950</c:v>
                </c:pt>
                <c:pt idx="7">
                  <c:v>551781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4E-4E94-8AFB-4929ADA5B9ED}"/>
            </c:ext>
          </c:extLst>
        </c:ser>
        <c:ser>
          <c:idx val="2"/>
          <c:order val="2"/>
          <c:tx>
            <c:strRef>
              <c:f>Shpenzime!$F$19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3399FF"/>
            </a:solidFill>
            <a:ln>
              <a:noFill/>
            </a:ln>
            <a:effectLst/>
          </c:spPr>
          <c:invertIfNegative val="0"/>
          <c:dLbls>
            <c:dLbl>
              <c:idx val="7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4E-4E94-8AFB-4929ADA5B9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Shpenzime!$C$20:$C$27</c:f>
              <c:strCache>
                <c:ptCount val="8"/>
                <c:pt idx="0">
                  <c:v>Interesat</c:v>
                </c:pt>
                <c:pt idx="1">
                  <c:v>Shpenzime për Fondet Speciale</c:v>
                </c:pt>
                <c:pt idx="2">
                  <c:v>Personeli</c:v>
                </c:pt>
                <c:pt idx="3">
                  <c:v>Subvencionet</c:v>
                </c:pt>
                <c:pt idx="4">
                  <c:v>Shpenzime të tjera</c:v>
                </c:pt>
                <c:pt idx="5">
                  <c:v>Shpenzime për Buxhetin Vendor</c:v>
                </c:pt>
                <c:pt idx="6">
                  <c:v>Shpenzime Operative Mirëmbatje</c:v>
                </c:pt>
                <c:pt idx="7">
                  <c:v>Total</c:v>
                </c:pt>
              </c:strCache>
            </c:strRef>
          </c:cat>
          <c:val>
            <c:numRef>
              <c:f>Shpenzime!$F$20:$F$27</c:f>
              <c:numCache>
                <c:formatCode>_(* #\ ##0_);_(* \(#\ ##0\);_(* "-"??_);_(@_)</c:formatCode>
                <c:ptCount val="8"/>
                <c:pt idx="0">
                  <c:v>56010</c:v>
                </c:pt>
                <c:pt idx="1">
                  <c:v>224751</c:v>
                </c:pt>
                <c:pt idx="2">
                  <c:v>96158</c:v>
                </c:pt>
                <c:pt idx="3">
                  <c:v>1607</c:v>
                </c:pt>
                <c:pt idx="4">
                  <c:v>30524</c:v>
                </c:pt>
                <c:pt idx="5">
                  <c:v>66473</c:v>
                </c:pt>
                <c:pt idx="6">
                  <c:v>72958</c:v>
                </c:pt>
                <c:pt idx="7">
                  <c:v>548481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4E-4E94-8AFB-4929ADA5B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84732640"/>
        <c:axId val="1584733056"/>
      </c:barChart>
      <c:catAx>
        <c:axId val="158473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84733056"/>
        <c:crosses val="autoZero"/>
        <c:auto val="1"/>
        <c:lblAlgn val="ctr"/>
        <c:lblOffset val="100"/>
        <c:noMultiLvlLbl val="0"/>
      </c:catAx>
      <c:valAx>
        <c:axId val="158473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8473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Shpenzime!$G$69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FF99CC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66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80-4C75-BCA4-291B2BDBCAD5}"/>
              </c:ext>
            </c:extLst>
          </c:dPt>
          <c:cat>
            <c:strRef>
              <c:f>(Shpenzime!$C$70,Shpenzime!$C$73:$C$75)</c:f>
              <c:strCache>
                <c:ptCount val="4"/>
                <c:pt idx="0">
                  <c:v>Fondi i Veçante i Pagave</c:v>
                </c:pt>
                <c:pt idx="1">
                  <c:v>Kontributi për Sigurime Shoqërore</c:v>
                </c:pt>
                <c:pt idx="2">
                  <c:v>Paga</c:v>
                </c:pt>
                <c:pt idx="3">
                  <c:v>Total</c:v>
                </c:pt>
              </c:strCache>
            </c:strRef>
          </c:cat>
          <c:val>
            <c:numRef>
              <c:f>(Shpenzime!$G$70,Shpenzime!$G$73:$G$75)</c:f>
              <c:numCache>
                <c:formatCode>_(* #\ ##0_);_(* \(#\ ##0\);_(* "-"??_);_(@_)</c:formatCode>
                <c:ptCount val="4"/>
                <c:pt idx="0">
                  <c:v>400</c:v>
                </c:pt>
                <c:pt idx="1">
                  <c:v>-347</c:v>
                </c:pt>
                <c:pt idx="2">
                  <c:v>-873</c:v>
                </c:pt>
                <c:pt idx="3">
                  <c:v>-820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A-4415-BC3A-B7AAFE9E1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94902560"/>
        <c:axId val="1094895904"/>
      </c:barChart>
      <c:lineChart>
        <c:grouping val="stacked"/>
        <c:varyColors val="0"/>
        <c:ser>
          <c:idx val="1"/>
          <c:order val="1"/>
          <c:tx>
            <c:strRef>
              <c:f>Shpenzime!$H$69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38100" cap="rnd">
              <a:solidFill>
                <a:srgbClr val="92D050"/>
              </a:solidFill>
              <a:prstDash val="sysDot"/>
              <a:round/>
            </a:ln>
            <a:effectLst/>
          </c:spPr>
          <c:marker>
            <c:symbol val="diamond"/>
            <c:size val="11"/>
            <c:spPr>
              <a:solidFill>
                <a:srgbClr val="00B0F0"/>
              </a:solidFill>
              <a:ln w="28575">
                <a:solidFill>
                  <a:srgbClr val="92D050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(Shpenzime!$C$70,Shpenzime!$C$73:$C$75)</c:f>
              <c:strCache>
                <c:ptCount val="4"/>
                <c:pt idx="0">
                  <c:v>Fondi i Veçante i Pagave</c:v>
                </c:pt>
                <c:pt idx="1">
                  <c:v>Kontributi për Sigurime Shoqërore</c:v>
                </c:pt>
                <c:pt idx="2">
                  <c:v>Paga</c:v>
                </c:pt>
                <c:pt idx="3">
                  <c:v>Total</c:v>
                </c:pt>
              </c:strCache>
            </c:strRef>
          </c:cat>
          <c:val>
            <c:numRef>
              <c:f>(Shpenzime!$H$70,Shpenzime!$H$73:$H$75)</c:f>
              <c:numCache>
                <c:formatCode>0.00%</c:formatCode>
                <c:ptCount val="4"/>
                <c:pt idx="0">
                  <c:v>1.3333333333333333</c:v>
                </c:pt>
                <c:pt idx="1">
                  <c:v>-2.5870424215313503E-2</c:v>
                </c:pt>
                <c:pt idx="2">
                  <c:v>-1.0903640791856616E-2</c:v>
                </c:pt>
                <c:pt idx="3">
                  <c:v>-8.4555259955866272E-3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A-4415-BC3A-B7AAFE9E1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95600"/>
        <c:axId val="1347285616"/>
      </c:lineChart>
      <c:catAx>
        <c:axId val="10949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94895904"/>
        <c:crosses val="autoZero"/>
        <c:auto val="1"/>
        <c:lblAlgn val="ctr"/>
        <c:lblOffset val="100"/>
        <c:noMultiLvlLbl val="0"/>
      </c:catAx>
      <c:valAx>
        <c:axId val="109489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94902560"/>
        <c:crosses val="autoZero"/>
        <c:crossBetween val="between"/>
      </c:valAx>
      <c:valAx>
        <c:axId val="134728561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47295600"/>
        <c:crosses val="max"/>
        <c:crossBetween val="between"/>
      </c:valAx>
      <c:catAx>
        <c:axId val="134729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7285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23915</xdr:colOff>
      <xdr:row>40</xdr:row>
      <xdr:rowOff>36965</xdr:rowOff>
    </xdr:from>
    <xdr:to>
      <xdr:col>23</xdr:col>
      <xdr:colOff>551219</xdr:colOff>
      <xdr:row>56</xdr:row>
      <xdr:rowOff>75573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87441</xdr:colOff>
      <xdr:row>15</xdr:row>
      <xdr:rowOff>49968</xdr:rowOff>
    </xdr:from>
    <xdr:to>
      <xdr:col>15</xdr:col>
      <xdr:colOff>124917</xdr:colOff>
      <xdr:row>35</xdr:row>
      <xdr:rowOff>137411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88370</xdr:colOff>
      <xdr:row>89</xdr:row>
      <xdr:rowOff>163926</xdr:rowOff>
    </xdr:from>
    <xdr:to>
      <xdr:col>6</xdr:col>
      <xdr:colOff>431800</xdr:colOff>
      <xdr:row>113</xdr:row>
      <xdr:rowOff>25400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447523</xdr:colOff>
      <xdr:row>89</xdr:row>
      <xdr:rowOff>116113</xdr:rowOff>
    </xdr:from>
    <xdr:to>
      <xdr:col>21</xdr:col>
      <xdr:colOff>312963</xdr:colOff>
      <xdr:row>113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15</xdr:row>
      <xdr:rowOff>0</xdr:rowOff>
    </xdr:from>
    <xdr:to>
      <xdr:col>5</xdr:col>
      <xdr:colOff>355600</xdr:colOff>
      <xdr:row>36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547126</xdr:colOff>
      <xdr:row>32</xdr:row>
      <xdr:rowOff>121528</xdr:rowOff>
    </xdr:from>
    <xdr:to>
      <xdr:col>20</xdr:col>
      <xdr:colOff>495300</xdr:colOff>
      <xdr:row>52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</xdr:row>
      <xdr:rowOff>82550</xdr:rowOff>
    </xdr:from>
    <xdr:to>
      <xdr:col>21</xdr:col>
      <xdr:colOff>114300</xdr:colOff>
      <xdr:row>26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21722</xdr:colOff>
      <xdr:row>32</xdr:row>
      <xdr:rowOff>125132</xdr:rowOff>
    </xdr:from>
    <xdr:to>
      <xdr:col>6</xdr:col>
      <xdr:colOff>0</xdr:colOff>
      <xdr:row>52</xdr:row>
      <xdr:rowOff>17929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63499</xdr:colOff>
      <xdr:row>68</xdr:row>
      <xdr:rowOff>50800</xdr:rowOff>
    </xdr:from>
    <xdr:to>
      <xdr:col>22</xdr:col>
      <xdr:colOff>584200</xdr:colOff>
      <xdr:row>90</xdr:row>
      <xdr:rowOff>165100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12700</xdr:colOff>
      <xdr:row>94</xdr:row>
      <xdr:rowOff>82550</xdr:rowOff>
    </xdr:from>
    <xdr:to>
      <xdr:col>6</xdr:col>
      <xdr:colOff>736600</xdr:colOff>
      <xdr:row>118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541020</xdr:colOff>
      <xdr:row>122</xdr:row>
      <xdr:rowOff>13970</xdr:rowOff>
    </xdr:from>
    <xdr:to>
      <xdr:col>22</xdr:col>
      <xdr:colOff>594360</xdr:colOff>
      <xdr:row>142</xdr:row>
      <xdr:rowOff>45720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63500</xdr:colOff>
      <xdr:row>94</xdr:row>
      <xdr:rowOff>69850</xdr:rowOff>
    </xdr:from>
    <xdr:to>
      <xdr:col>22</xdr:col>
      <xdr:colOff>393700</xdr:colOff>
      <xdr:row>117</xdr:row>
      <xdr:rowOff>139700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467032</xdr:colOff>
      <xdr:row>14</xdr:row>
      <xdr:rowOff>121673</xdr:rowOff>
    </xdr:from>
    <xdr:to>
      <xdr:col>6</xdr:col>
      <xdr:colOff>970935</xdr:colOff>
      <xdr:row>38</xdr:row>
      <xdr:rowOff>49161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4"/>
  <sheetViews>
    <sheetView tabSelected="1" topLeftCell="A34" zoomScale="80" zoomScaleNormal="80" workbookViewId="0">
      <selection activeCell="C44" sqref="C44"/>
    </sheetView>
  </sheetViews>
  <sheetFormatPr defaultRowHeight="14.5" x14ac:dyDescent="0.35"/>
  <cols>
    <col min="3" max="3" width="52.453125" customWidth="1"/>
    <col min="4" max="8" width="19.90625" customWidth="1"/>
  </cols>
  <sheetData>
    <row r="2" spans="2:10" x14ac:dyDescent="0.35">
      <c r="B2" s="90" t="s">
        <v>5</v>
      </c>
      <c r="C2" s="90"/>
      <c r="D2" s="90"/>
      <c r="E2" s="90"/>
      <c r="F2" s="90"/>
      <c r="G2" s="90"/>
      <c r="H2" s="90"/>
    </row>
    <row r="4" spans="2:10" x14ac:dyDescent="0.35">
      <c r="B4" s="4" t="s">
        <v>58</v>
      </c>
      <c r="J4" s="4"/>
    </row>
    <row r="6" spans="2:10" s="1" customFormat="1" ht="29" x14ac:dyDescent="0.35">
      <c r="B6" s="21" t="s">
        <v>1</v>
      </c>
      <c r="C6" s="22" t="s">
        <v>11</v>
      </c>
      <c r="D6" s="23" t="s">
        <v>66</v>
      </c>
      <c r="E6" s="22" t="s">
        <v>32</v>
      </c>
      <c r="F6" s="22" t="s">
        <v>31</v>
      </c>
      <c r="G6" s="22" t="s">
        <v>61</v>
      </c>
      <c r="H6" s="22" t="s">
        <v>62</v>
      </c>
    </row>
    <row r="7" spans="2:10" x14ac:dyDescent="0.35">
      <c r="B7" s="24">
        <v>1</v>
      </c>
      <c r="C7" s="25" t="s">
        <v>13</v>
      </c>
      <c r="D7" s="7">
        <v>642619</v>
      </c>
      <c r="E7" s="5">
        <v>650109</v>
      </c>
      <c r="F7" s="5">
        <v>650109</v>
      </c>
      <c r="G7" s="12">
        <f>F7-D7</f>
        <v>7490</v>
      </c>
      <c r="H7" s="13">
        <f>G7/D7</f>
        <v>1.1655428799957674E-2</v>
      </c>
    </row>
    <row r="8" spans="2:10" x14ac:dyDescent="0.35">
      <c r="B8" s="24">
        <v>2</v>
      </c>
      <c r="C8" s="25" t="s">
        <v>12</v>
      </c>
      <c r="D8" s="7">
        <v>698117</v>
      </c>
      <c r="E8" s="6">
        <v>705607</v>
      </c>
      <c r="F8" s="6">
        <v>705607</v>
      </c>
      <c r="G8" s="12">
        <f t="shared" ref="G8:G9" si="0">F8-D8</f>
        <v>7490</v>
      </c>
      <c r="H8" s="14">
        <f>G8/D8</f>
        <v>1.0728860635108441E-2</v>
      </c>
    </row>
    <row r="9" spans="2:10" x14ac:dyDescent="0.35">
      <c r="B9" s="26">
        <v>3</v>
      </c>
      <c r="C9" s="27" t="s">
        <v>86</v>
      </c>
      <c r="D9" s="9">
        <v>55498</v>
      </c>
      <c r="E9" s="10">
        <v>55498</v>
      </c>
      <c r="F9" s="10">
        <v>55498</v>
      </c>
      <c r="G9" s="34">
        <f t="shared" si="0"/>
        <v>0</v>
      </c>
      <c r="H9" s="3">
        <f t="shared" ref="H9" si="1">G9/D9</f>
        <v>0</v>
      </c>
    </row>
    <row r="11" spans="2:10" x14ac:dyDescent="0.35">
      <c r="B11" s="4" t="s">
        <v>2</v>
      </c>
    </row>
    <row r="12" spans="2:10" x14ac:dyDescent="0.35">
      <c r="B12" s="4" t="s">
        <v>59</v>
      </c>
    </row>
    <row r="13" spans="2:10" x14ac:dyDescent="0.35">
      <c r="B13" s="4"/>
    </row>
    <row r="14" spans="2:10" x14ac:dyDescent="0.35">
      <c r="B14" s="4" t="s">
        <v>60</v>
      </c>
      <c r="G14" s="4" t="s">
        <v>65</v>
      </c>
      <c r="H14" s="4"/>
    </row>
    <row r="15" spans="2:10" x14ac:dyDescent="0.35">
      <c r="B15" s="4"/>
    </row>
    <row r="16" spans="2:10" x14ac:dyDescent="0.35">
      <c r="B16" s="4"/>
    </row>
    <row r="17" spans="2:2" x14ac:dyDescent="0.35">
      <c r="B17" s="4"/>
    </row>
    <row r="18" spans="2:2" x14ac:dyDescent="0.35">
      <c r="B18" s="4"/>
    </row>
    <row r="19" spans="2:2" x14ac:dyDescent="0.35">
      <c r="B19" s="4"/>
    </row>
    <row r="20" spans="2:2" x14ac:dyDescent="0.35">
      <c r="B20" s="4"/>
    </row>
    <row r="21" spans="2:2" x14ac:dyDescent="0.35">
      <c r="B21" s="4"/>
    </row>
    <row r="22" spans="2:2" x14ac:dyDescent="0.35">
      <c r="B22" s="4"/>
    </row>
    <row r="23" spans="2:2" x14ac:dyDescent="0.35">
      <c r="B23" s="4"/>
    </row>
    <row r="24" spans="2:2" x14ac:dyDescent="0.35">
      <c r="B24" s="4"/>
    </row>
    <row r="25" spans="2:2" x14ac:dyDescent="0.35">
      <c r="B25" s="4"/>
    </row>
    <row r="26" spans="2:2" x14ac:dyDescent="0.35">
      <c r="B26" s="4"/>
    </row>
    <row r="27" spans="2:2" x14ac:dyDescent="0.35">
      <c r="B27" s="4"/>
    </row>
    <row r="28" spans="2:2" x14ac:dyDescent="0.35">
      <c r="B28" s="4"/>
    </row>
    <row r="29" spans="2:2" x14ac:dyDescent="0.35">
      <c r="B29" s="4"/>
    </row>
    <row r="30" spans="2:2" x14ac:dyDescent="0.35">
      <c r="B30" s="4"/>
    </row>
    <row r="31" spans="2:2" x14ac:dyDescent="0.35">
      <c r="B31" s="4"/>
    </row>
    <row r="32" spans="2:2" x14ac:dyDescent="0.35">
      <c r="B32" s="4"/>
    </row>
    <row r="33" spans="2:10" x14ac:dyDescent="0.35">
      <c r="B33" s="4"/>
    </row>
    <row r="34" spans="2:10" x14ac:dyDescent="0.35">
      <c r="B34" s="4"/>
    </row>
    <row r="35" spans="2:10" x14ac:dyDescent="0.35">
      <c r="B35" s="4"/>
    </row>
    <row r="36" spans="2:10" x14ac:dyDescent="0.35">
      <c r="B36" s="4"/>
    </row>
    <row r="37" spans="2:10" x14ac:dyDescent="0.35">
      <c r="B37" s="4"/>
    </row>
    <row r="39" spans="2:10" x14ac:dyDescent="0.35">
      <c r="B39" s="4" t="s">
        <v>63</v>
      </c>
      <c r="J39" s="4" t="s">
        <v>68</v>
      </c>
    </row>
    <row r="41" spans="2:10" ht="29" x14ac:dyDescent="0.35">
      <c r="B41" s="21" t="s">
        <v>1</v>
      </c>
      <c r="C41" s="22" t="s">
        <v>64</v>
      </c>
      <c r="D41" s="23" t="s">
        <v>66</v>
      </c>
      <c r="E41" s="22" t="s">
        <v>32</v>
      </c>
      <c r="F41" s="22" t="s">
        <v>31</v>
      </c>
      <c r="G41" s="22" t="s">
        <v>61</v>
      </c>
      <c r="H41" s="22" t="s">
        <v>62</v>
      </c>
    </row>
    <row r="42" spans="2:10" x14ac:dyDescent="0.35">
      <c r="B42" s="24">
        <v>1</v>
      </c>
      <c r="C42" s="25" t="s">
        <v>3</v>
      </c>
      <c r="D42" s="7">
        <v>30558</v>
      </c>
      <c r="E42" s="5">
        <v>30558</v>
      </c>
      <c r="F42" s="5">
        <v>30558</v>
      </c>
      <c r="G42" s="8">
        <f>F42-D42</f>
        <v>0</v>
      </c>
      <c r="H42" s="15">
        <f>G42/D42</f>
        <v>0</v>
      </c>
    </row>
    <row r="43" spans="2:10" x14ac:dyDescent="0.35">
      <c r="B43" s="24">
        <v>2</v>
      </c>
      <c r="C43" s="25" t="s">
        <v>4</v>
      </c>
      <c r="D43" s="7">
        <v>588453</v>
      </c>
      <c r="E43" s="6">
        <v>595942</v>
      </c>
      <c r="F43" s="6">
        <v>595942</v>
      </c>
      <c r="G43" s="8">
        <f>F43-D43</f>
        <v>7489</v>
      </c>
      <c r="H43" s="16">
        <f>G43/D43</f>
        <v>1.2726589889082051E-2</v>
      </c>
    </row>
    <row r="44" spans="2:10" x14ac:dyDescent="0.35">
      <c r="B44" s="26">
        <v>3</v>
      </c>
      <c r="C44" s="27" t="s">
        <v>96</v>
      </c>
      <c r="D44" s="9">
        <v>23608</v>
      </c>
      <c r="E44" s="10">
        <v>23608</v>
      </c>
      <c r="F44" s="10">
        <v>23608</v>
      </c>
      <c r="G44" s="11">
        <f t="shared" ref="G44" si="2">F44-D44</f>
        <v>0</v>
      </c>
      <c r="H44" s="33">
        <f t="shared" ref="H44" si="3">G44/D44</f>
        <v>0</v>
      </c>
    </row>
    <row r="45" spans="2:10" x14ac:dyDescent="0.35">
      <c r="B45" s="29"/>
      <c r="C45" s="29" t="s">
        <v>10</v>
      </c>
      <c r="D45" s="17">
        <f>SUM(D42:D44)</f>
        <v>642619</v>
      </c>
      <c r="E45" s="17">
        <f>SUM(E42:E44)</f>
        <v>650108</v>
      </c>
      <c r="F45" s="17">
        <f>SUM(F42:F44)</f>
        <v>650108</v>
      </c>
      <c r="G45" s="17">
        <f>SUM(G42:G44)</f>
        <v>7489</v>
      </c>
      <c r="H45" s="20">
        <f>G45/D45</f>
        <v>1.1653872667941658E-2</v>
      </c>
    </row>
    <row r="47" spans="2:10" x14ac:dyDescent="0.35">
      <c r="B47" s="4" t="s">
        <v>2</v>
      </c>
    </row>
    <row r="48" spans="2:10" x14ac:dyDescent="0.35">
      <c r="B48" s="4" t="s">
        <v>59</v>
      </c>
    </row>
    <row r="51" spans="2:10" x14ac:dyDescent="0.35">
      <c r="B51" s="4" t="s">
        <v>67</v>
      </c>
    </row>
    <row r="53" spans="2:10" ht="29" x14ac:dyDescent="0.35">
      <c r="B53" s="21" t="s">
        <v>1</v>
      </c>
      <c r="C53" s="22" t="s">
        <v>7</v>
      </c>
      <c r="D53" s="23" t="s">
        <v>66</v>
      </c>
      <c r="E53" s="22" t="s">
        <v>32</v>
      </c>
      <c r="F53" s="71" t="s">
        <v>31</v>
      </c>
      <c r="G53" s="22" t="s">
        <v>61</v>
      </c>
      <c r="H53" s="22" t="s">
        <v>62</v>
      </c>
    </row>
    <row r="54" spans="2:10" x14ac:dyDescent="0.35">
      <c r="B54" s="24">
        <v>1</v>
      </c>
      <c r="C54" s="25" t="s">
        <v>8</v>
      </c>
      <c r="D54" s="7">
        <v>431200</v>
      </c>
      <c r="E54" s="5">
        <v>423800</v>
      </c>
      <c r="F54" s="72">
        <v>423800</v>
      </c>
      <c r="G54" s="12">
        <f>F54-D54</f>
        <v>-7400</v>
      </c>
      <c r="H54" s="15">
        <f>G54/D54</f>
        <v>-1.7161410018552876E-2</v>
      </c>
    </row>
    <row r="55" spans="2:10" x14ac:dyDescent="0.35">
      <c r="B55" s="24">
        <v>2</v>
      </c>
      <c r="C55" s="25" t="s">
        <v>9</v>
      </c>
      <c r="D55" s="7">
        <v>29153</v>
      </c>
      <c r="E55" s="5">
        <v>27742</v>
      </c>
      <c r="F55" s="73">
        <v>27742</v>
      </c>
      <c r="G55" s="12">
        <f t="shared" ref="G55:G56" si="4">F55-D55</f>
        <v>-1411</v>
      </c>
      <c r="H55" s="16">
        <f t="shared" ref="H55:H56" si="5">G55/D55</f>
        <v>-4.8399821630706961E-2</v>
      </c>
    </row>
    <row r="56" spans="2:10" x14ac:dyDescent="0.35">
      <c r="B56" s="24">
        <v>3</v>
      </c>
      <c r="C56" s="25" t="s">
        <v>27</v>
      </c>
      <c r="D56" s="7">
        <v>128100</v>
      </c>
      <c r="E56" s="5">
        <v>144400.34862</v>
      </c>
      <c r="F56" s="72">
        <v>144400</v>
      </c>
      <c r="G56" s="12">
        <f t="shared" si="4"/>
        <v>16300</v>
      </c>
      <c r="H56" s="16">
        <f t="shared" si="5"/>
        <v>0.12724434035909446</v>
      </c>
    </row>
    <row r="57" spans="2:10" x14ac:dyDescent="0.35">
      <c r="B57" s="29"/>
      <c r="C57" s="30" t="s">
        <v>10</v>
      </c>
      <c r="D57" s="19">
        <f>SUM(D54:D56)</f>
        <v>588453</v>
      </c>
      <c r="E57" s="17">
        <f>SUM(E54:E56)</f>
        <v>595942.34862000006</v>
      </c>
      <c r="F57" s="18">
        <f>SUM(F54:F56)</f>
        <v>595942</v>
      </c>
      <c r="G57" s="19">
        <f>SUM(G54:G56)</f>
        <v>7489</v>
      </c>
      <c r="H57" s="20">
        <f>G57/D57</f>
        <v>1.2726589889082051E-2</v>
      </c>
    </row>
    <row r="59" spans="2:10" x14ac:dyDescent="0.35">
      <c r="B59" s="4" t="s">
        <v>2</v>
      </c>
    </row>
    <row r="60" spans="2:10" x14ac:dyDescent="0.35">
      <c r="B60" s="4" t="s">
        <v>59</v>
      </c>
    </row>
    <row r="63" spans="2:10" x14ac:dyDescent="0.35">
      <c r="B63" s="4" t="s">
        <v>80</v>
      </c>
      <c r="J63" s="4"/>
    </row>
    <row r="65" spans="2:8" ht="29" x14ac:dyDescent="0.35">
      <c r="B65" s="21" t="s">
        <v>1</v>
      </c>
      <c r="C65" s="22" t="s">
        <v>6</v>
      </c>
      <c r="D65" s="23" t="s">
        <v>66</v>
      </c>
      <c r="E65" s="22" t="s">
        <v>32</v>
      </c>
      <c r="F65" s="71" t="s">
        <v>31</v>
      </c>
      <c r="G65" s="22" t="s">
        <v>61</v>
      </c>
      <c r="H65" s="22" t="s">
        <v>62</v>
      </c>
    </row>
    <row r="66" spans="2:8" x14ac:dyDescent="0.35">
      <c r="B66" s="24">
        <v>1</v>
      </c>
      <c r="C66" s="25" t="s">
        <v>35</v>
      </c>
      <c r="D66" s="7">
        <v>1000</v>
      </c>
      <c r="E66" s="5">
        <v>1000</v>
      </c>
      <c r="F66" s="5">
        <v>1000</v>
      </c>
      <c r="G66" s="8">
        <f>F66-D66</f>
        <v>0</v>
      </c>
      <c r="H66" s="15">
        <f>G66/D66</f>
        <v>0</v>
      </c>
    </row>
    <row r="67" spans="2:8" x14ac:dyDescent="0.35">
      <c r="B67" s="24">
        <v>2</v>
      </c>
      <c r="C67" s="25" t="s">
        <v>34</v>
      </c>
      <c r="D67" s="7">
        <v>17077</v>
      </c>
      <c r="E67" s="6">
        <v>18801</v>
      </c>
      <c r="F67" s="6">
        <v>18801</v>
      </c>
      <c r="G67" s="8">
        <f>F67-D67</f>
        <v>1724</v>
      </c>
      <c r="H67" s="16">
        <f>G67/D67</f>
        <v>0.10095450020495403</v>
      </c>
    </row>
    <row r="68" spans="2:8" x14ac:dyDescent="0.35">
      <c r="B68" s="24">
        <v>3</v>
      </c>
      <c r="C68" s="25" t="s">
        <v>33</v>
      </c>
      <c r="D68" s="7">
        <v>110023</v>
      </c>
      <c r="E68" s="5">
        <v>124599</v>
      </c>
      <c r="F68" s="5">
        <v>124599</v>
      </c>
      <c r="G68" s="8">
        <f>F68-D68</f>
        <v>14576</v>
      </c>
      <c r="H68" s="16">
        <f>G68/D68</f>
        <v>0.13248139025476491</v>
      </c>
    </row>
    <row r="69" spans="2:8" x14ac:dyDescent="0.35">
      <c r="B69" s="74"/>
      <c r="C69" s="29" t="s">
        <v>10</v>
      </c>
      <c r="D69" s="18">
        <f>SUM(D66:D68)</f>
        <v>128100</v>
      </c>
      <c r="E69" s="17">
        <f>SUM(E66:E68)</f>
        <v>144400</v>
      </c>
      <c r="F69" s="18">
        <f>SUM(F66:F68)</f>
        <v>144400</v>
      </c>
      <c r="G69" s="39">
        <f>F69-D69</f>
        <v>16300</v>
      </c>
      <c r="H69" s="51">
        <f>G69/D69</f>
        <v>0.12724434035909446</v>
      </c>
    </row>
    <row r="71" spans="2:8" x14ac:dyDescent="0.35">
      <c r="B71" s="4" t="s">
        <v>2</v>
      </c>
    </row>
    <row r="72" spans="2:8" x14ac:dyDescent="0.35">
      <c r="B72" s="4" t="s">
        <v>59</v>
      </c>
    </row>
    <row r="75" spans="2:8" x14ac:dyDescent="0.35">
      <c r="B75" s="4" t="s">
        <v>81</v>
      </c>
    </row>
    <row r="77" spans="2:8" ht="29" x14ac:dyDescent="0.35">
      <c r="B77" s="22" t="s">
        <v>1</v>
      </c>
      <c r="C77" s="22" t="s">
        <v>6</v>
      </c>
      <c r="D77" s="23" t="s">
        <v>66</v>
      </c>
      <c r="E77" s="22" t="s">
        <v>32</v>
      </c>
      <c r="F77" s="71" t="s">
        <v>31</v>
      </c>
      <c r="G77" s="91" t="s">
        <v>61</v>
      </c>
      <c r="H77" s="91" t="s">
        <v>62</v>
      </c>
    </row>
    <row r="78" spans="2:8" x14ac:dyDescent="0.35">
      <c r="B78" s="24">
        <v>1</v>
      </c>
      <c r="C78" s="76" t="s">
        <v>37</v>
      </c>
      <c r="D78" s="48">
        <v>49500</v>
      </c>
      <c r="E78" s="49">
        <v>59000</v>
      </c>
      <c r="F78" s="83">
        <v>59000</v>
      </c>
      <c r="G78" s="92">
        <f t="shared" ref="G78:G84" si="6">F78-D78</f>
        <v>9500</v>
      </c>
      <c r="H78" s="93">
        <f t="shared" ref="H78:H84" si="7">G78/D78</f>
        <v>0.19191919191919191</v>
      </c>
    </row>
    <row r="79" spans="2:8" x14ac:dyDescent="0.35">
      <c r="B79" s="24">
        <v>2</v>
      </c>
      <c r="C79" s="77" t="s">
        <v>39</v>
      </c>
      <c r="D79" s="65">
        <v>49000</v>
      </c>
      <c r="E79" s="64">
        <v>56000</v>
      </c>
      <c r="F79" s="65">
        <v>56000</v>
      </c>
      <c r="G79" s="94">
        <f t="shared" si="6"/>
        <v>7000</v>
      </c>
      <c r="H79" s="95">
        <f t="shared" si="7"/>
        <v>0.14285714285714285</v>
      </c>
    </row>
    <row r="80" spans="2:8" x14ac:dyDescent="0.35">
      <c r="B80" s="24">
        <v>3</v>
      </c>
      <c r="C80" s="77" t="s">
        <v>41</v>
      </c>
      <c r="D80" s="80">
        <v>8500</v>
      </c>
      <c r="E80">
        <v>8800</v>
      </c>
      <c r="F80" s="84">
        <v>8800</v>
      </c>
      <c r="G80" s="94">
        <f t="shared" si="6"/>
        <v>300</v>
      </c>
      <c r="H80" s="95">
        <f t="shared" si="7"/>
        <v>3.5294117647058823E-2</v>
      </c>
    </row>
    <row r="81" spans="2:10" x14ac:dyDescent="0.35">
      <c r="B81" s="85"/>
      <c r="C81" s="77" t="s">
        <v>38</v>
      </c>
      <c r="D81" s="5">
        <v>59000</v>
      </c>
      <c r="E81" s="7">
        <v>59000</v>
      </c>
      <c r="F81" s="5">
        <v>59000</v>
      </c>
      <c r="G81" s="94">
        <f t="shared" si="6"/>
        <v>0</v>
      </c>
      <c r="H81" s="95">
        <f t="shared" si="7"/>
        <v>0</v>
      </c>
    </row>
    <row r="82" spans="2:10" x14ac:dyDescent="0.35">
      <c r="B82" s="85"/>
      <c r="C82" s="77" t="s">
        <v>36</v>
      </c>
      <c r="D82" s="5">
        <v>210900</v>
      </c>
      <c r="E82" s="7">
        <v>200000</v>
      </c>
      <c r="F82" s="5">
        <v>200000</v>
      </c>
      <c r="G82" s="94">
        <f t="shared" si="6"/>
        <v>-10900</v>
      </c>
      <c r="H82" s="95">
        <f t="shared" si="7"/>
        <v>-5.1683262209578001E-2</v>
      </c>
    </row>
    <row r="83" spans="2:10" x14ac:dyDescent="0.35">
      <c r="B83" s="85"/>
      <c r="C83" s="78" t="s">
        <v>40</v>
      </c>
      <c r="D83" s="81">
        <v>54300</v>
      </c>
      <c r="E83" s="79">
        <v>41000</v>
      </c>
      <c r="F83" s="66">
        <v>41000</v>
      </c>
      <c r="G83" s="96">
        <f t="shared" si="6"/>
        <v>-13300</v>
      </c>
      <c r="H83" s="97">
        <f t="shared" si="7"/>
        <v>-0.24493554327808473</v>
      </c>
    </row>
    <row r="84" spans="2:10" x14ac:dyDescent="0.35">
      <c r="B84" s="68"/>
      <c r="C84" s="44" t="s">
        <v>10</v>
      </c>
      <c r="D84" s="82">
        <f>SUM(D78:D83)</f>
        <v>431200</v>
      </c>
      <c r="E84" s="75">
        <f>SUM(E78:E83)</f>
        <v>423800</v>
      </c>
      <c r="F84" s="82">
        <f>SUM(F78:F83)</f>
        <v>423800</v>
      </c>
      <c r="G84" s="96">
        <f t="shared" si="6"/>
        <v>-7400</v>
      </c>
      <c r="H84" s="97">
        <f t="shared" si="7"/>
        <v>-1.7161410018552876E-2</v>
      </c>
    </row>
    <row r="86" spans="2:10" x14ac:dyDescent="0.35">
      <c r="B86" s="4" t="s">
        <v>2</v>
      </c>
    </row>
    <row r="87" spans="2:10" x14ac:dyDescent="0.35">
      <c r="B87" s="4" t="s">
        <v>59</v>
      </c>
    </row>
    <row r="89" spans="2:10" x14ac:dyDescent="0.35">
      <c r="B89" s="4" t="s">
        <v>69</v>
      </c>
      <c r="J89" s="4" t="s">
        <v>71</v>
      </c>
    </row>
    <row r="103" spans="1:8" s="2" customFormat="1" x14ac:dyDescent="0.35">
      <c r="A103"/>
      <c r="B103"/>
      <c r="C103"/>
      <c r="D103"/>
      <c r="E103"/>
      <c r="F103"/>
      <c r="G103"/>
      <c r="H103"/>
    </row>
    <row r="116" spans="2:8" x14ac:dyDescent="0.35">
      <c r="B116" s="4" t="s">
        <v>70</v>
      </c>
    </row>
    <row r="118" spans="2:8" ht="29" x14ac:dyDescent="0.35">
      <c r="B118" s="21" t="s">
        <v>1</v>
      </c>
      <c r="C118" s="22" t="s">
        <v>6</v>
      </c>
      <c r="D118" s="23" t="s">
        <v>66</v>
      </c>
      <c r="E118" s="22" t="s">
        <v>32</v>
      </c>
      <c r="F118" s="71" t="s">
        <v>31</v>
      </c>
      <c r="G118" s="22" t="s">
        <v>61</v>
      </c>
      <c r="H118" s="22" t="s">
        <v>62</v>
      </c>
    </row>
    <row r="119" spans="2:8" x14ac:dyDescent="0.35">
      <c r="B119" s="24">
        <v>1</v>
      </c>
      <c r="C119" s="25" t="s">
        <v>42</v>
      </c>
      <c r="D119" s="7">
        <v>22191</v>
      </c>
      <c r="E119" s="6">
        <v>21391</v>
      </c>
      <c r="F119" s="6">
        <v>21391</v>
      </c>
      <c r="G119" s="12">
        <f>F119-D119</f>
        <v>-800</v>
      </c>
      <c r="H119" s="15">
        <f>G119/D119</f>
        <v>-3.6050651164886663E-2</v>
      </c>
    </row>
    <row r="120" spans="2:8" x14ac:dyDescent="0.35">
      <c r="B120" s="24">
        <v>2</v>
      </c>
      <c r="C120" s="25" t="s">
        <v>43</v>
      </c>
      <c r="D120" s="64">
        <v>6962</v>
      </c>
      <c r="E120" s="65">
        <v>6351</v>
      </c>
      <c r="F120" s="65">
        <v>6351</v>
      </c>
      <c r="G120" s="12">
        <f>F120-D120</f>
        <v>-611</v>
      </c>
      <c r="H120" s="33">
        <f>G120/D120</f>
        <v>-8.776213731686297E-2</v>
      </c>
    </row>
    <row r="121" spans="2:8" x14ac:dyDescent="0.35">
      <c r="B121" s="68"/>
      <c r="C121" s="29" t="s">
        <v>10</v>
      </c>
      <c r="D121" s="69">
        <f>SUM(D119:D120)</f>
        <v>29153</v>
      </c>
      <c r="E121" s="69">
        <f>SUM(E119:E120)</f>
        <v>27742</v>
      </c>
      <c r="F121" s="69">
        <f>SUM(F119:F120)</f>
        <v>27742</v>
      </c>
      <c r="G121" s="70">
        <f>F121-D121</f>
        <v>-1411</v>
      </c>
      <c r="H121" s="33">
        <f>G121/D121</f>
        <v>-4.8399821630706961E-2</v>
      </c>
    </row>
    <row r="123" spans="2:8" x14ac:dyDescent="0.35">
      <c r="B123" s="4" t="s">
        <v>2</v>
      </c>
    </row>
    <row r="124" spans="2:8" x14ac:dyDescent="0.35">
      <c r="B124" s="4" t="s">
        <v>59</v>
      </c>
    </row>
  </sheetData>
  <sortState xmlns:xlrd2="http://schemas.microsoft.com/office/spreadsheetml/2017/richdata2" ref="C64:H64">
    <sortCondition descending="1" ref="G64"/>
  </sortState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46"/>
  <sheetViews>
    <sheetView topLeftCell="A124" zoomScale="80" zoomScaleNormal="80" workbookViewId="0">
      <selection activeCell="C140" sqref="C140"/>
    </sheetView>
  </sheetViews>
  <sheetFormatPr defaultRowHeight="14.5" x14ac:dyDescent="0.35"/>
  <cols>
    <col min="3" max="3" width="46.6328125" customWidth="1"/>
    <col min="4" max="8" width="19.90625" customWidth="1"/>
  </cols>
  <sheetData>
    <row r="2" spans="2:10" x14ac:dyDescent="0.35">
      <c r="B2" s="90" t="s">
        <v>14</v>
      </c>
      <c r="C2" s="90"/>
      <c r="D2" s="90"/>
      <c r="E2" s="90"/>
      <c r="F2" s="90"/>
      <c r="G2" s="90"/>
      <c r="H2" s="90"/>
    </row>
    <row r="4" spans="2:10" x14ac:dyDescent="0.35">
      <c r="B4" s="4" t="s">
        <v>82</v>
      </c>
      <c r="J4" s="4" t="s">
        <v>72</v>
      </c>
    </row>
    <row r="6" spans="2:10" s="1" customFormat="1" ht="29" x14ac:dyDescent="0.35">
      <c r="B6" s="21" t="s">
        <v>1</v>
      </c>
      <c r="C6" s="22" t="s">
        <v>0</v>
      </c>
      <c r="D6" s="23" t="s">
        <v>66</v>
      </c>
      <c r="E6" s="22" t="s">
        <v>32</v>
      </c>
      <c r="F6" s="22" t="s">
        <v>31</v>
      </c>
      <c r="G6" s="22" t="s">
        <v>61</v>
      </c>
      <c r="H6" s="22" t="s">
        <v>62</v>
      </c>
    </row>
    <row r="7" spans="2:10" x14ac:dyDescent="0.35">
      <c r="B7" s="24">
        <v>1</v>
      </c>
      <c r="C7" s="25" t="s">
        <v>15</v>
      </c>
      <c r="D7" s="7">
        <v>546709</v>
      </c>
      <c r="E7" s="5">
        <v>548482</v>
      </c>
      <c r="F7" s="5">
        <v>548482</v>
      </c>
      <c r="G7" s="35">
        <f>F7-D7</f>
        <v>1773</v>
      </c>
      <c r="H7" s="13">
        <f>G7/D7</f>
        <v>3.243041544953531E-3</v>
      </c>
    </row>
    <row r="8" spans="2:10" x14ac:dyDescent="0.35">
      <c r="B8" s="24">
        <v>2</v>
      </c>
      <c r="C8" s="25" t="s">
        <v>16</v>
      </c>
      <c r="D8" s="7">
        <v>15500</v>
      </c>
      <c r="E8" s="6">
        <v>18980</v>
      </c>
      <c r="F8" s="6">
        <v>18980</v>
      </c>
      <c r="G8" s="8">
        <f>F8-D8</f>
        <v>3480</v>
      </c>
      <c r="H8" s="14">
        <f>G8/D8</f>
        <v>0.22451612903225807</v>
      </c>
    </row>
    <row r="9" spans="2:10" x14ac:dyDescent="0.35">
      <c r="B9" s="24">
        <v>3</v>
      </c>
      <c r="C9" s="25" t="s">
        <v>17</v>
      </c>
      <c r="D9" s="7">
        <v>123908</v>
      </c>
      <c r="E9" s="6">
        <v>135145</v>
      </c>
      <c r="F9" s="6">
        <v>135145</v>
      </c>
      <c r="G9" s="8">
        <f>F9-D9</f>
        <v>11237</v>
      </c>
      <c r="H9" s="14">
        <f>G9/D9</f>
        <v>9.0688252574490757E-2</v>
      </c>
    </row>
    <row r="10" spans="2:10" x14ac:dyDescent="0.35">
      <c r="B10" s="26">
        <v>4</v>
      </c>
      <c r="C10" s="27" t="s">
        <v>18</v>
      </c>
      <c r="D10" s="9">
        <v>12000</v>
      </c>
      <c r="E10" s="10">
        <v>3000</v>
      </c>
      <c r="F10" s="10">
        <v>3000</v>
      </c>
      <c r="G10" s="11">
        <f>F10-D10</f>
        <v>-9000</v>
      </c>
      <c r="H10" s="3">
        <f>G10/D10</f>
        <v>-0.75</v>
      </c>
    </row>
    <row r="11" spans="2:10" x14ac:dyDescent="0.35">
      <c r="B11" s="37"/>
      <c r="C11" s="29" t="s">
        <v>10</v>
      </c>
      <c r="D11" s="38">
        <f>SUM(D7:D10)</f>
        <v>698117</v>
      </c>
      <c r="E11" s="38">
        <f>SUM(E7:E10)</f>
        <v>705607</v>
      </c>
      <c r="F11" s="38">
        <f>SUM(F7:F10)</f>
        <v>705607</v>
      </c>
      <c r="G11" s="39">
        <f>F11-D11</f>
        <v>7490</v>
      </c>
      <c r="H11" s="40">
        <f>G11/D11</f>
        <v>1.0728860635108441E-2</v>
      </c>
    </row>
    <row r="13" spans="2:10" x14ac:dyDescent="0.35">
      <c r="B13" s="4" t="s">
        <v>2</v>
      </c>
    </row>
    <row r="14" spans="2:10" x14ac:dyDescent="0.35">
      <c r="B14" s="4" t="s">
        <v>59</v>
      </c>
    </row>
    <row r="15" spans="2:10" x14ac:dyDescent="0.35">
      <c r="B15" s="4"/>
    </row>
    <row r="17" spans="1:10" x14ac:dyDescent="0.35">
      <c r="B17" s="4" t="s">
        <v>83</v>
      </c>
    </row>
    <row r="19" spans="1:10" ht="29" x14ac:dyDescent="0.35">
      <c r="B19" s="41" t="s">
        <v>1</v>
      </c>
      <c r="C19" s="28" t="s">
        <v>6</v>
      </c>
      <c r="D19" s="23" t="s">
        <v>66</v>
      </c>
      <c r="E19" s="22" t="s">
        <v>32</v>
      </c>
      <c r="F19" s="71" t="s">
        <v>31</v>
      </c>
      <c r="G19" s="22" t="s">
        <v>61</v>
      </c>
      <c r="H19" s="22" t="s">
        <v>62</v>
      </c>
    </row>
    <row r="20" spans="1:10" s="2" customFormat="1" x14ac:dyDescent="0.35">
      <c r="A20"/>
      <c r="B20" s="45">
        <v>1</v>
      </c>
      <c r="C20" s="42" t="s">
        <v>20</v>
      </c>
      <c r="D20" s="48">
        <v>60943</v>
      </c>
      <c r="E20" s="48">
        <v>56010</v>
      </c>
      <c r="F20" s="49">
        <v>56010</v>
      </c>
      <c r="G20" s="35">
        <f>F20-D20</f>
        <v>-4933</v>
      </c>
      <c r="H20" s="43">
        <f t="shared" ref="H20:H27" si="0">G20/D20</f>
        <v>-8.0944489112777518E-2</v>
      </c>
    </row>
    <row r="21" spans="1:10" x14ac:dyDescent="0.35">
      <c r="B21" s="46">
        <v>2</v>
      </c>
      <c r="C21" s="36" t="s">
        <v>23</v>
      </c>
      <c r="D21" s="5">
        <v>226351</v>
      </c>
      <c r="E21" s="5">
        <v>226351</v>
      </c>
      <c r="F21" s="7">
        <v>224751</v>
      </c>
      <c r="G21" s="8">
        <f>F21-D21</f>
        <v>-1600</v>
      </c>
      <c r="H21" s="31">
        <f t="shared" si="0"/>
        <v>-7.0686676886782037E-3</v>
      </c>
      <c r="J21" s="4"/>
    </row>
    <row r="22" spans="1:10" x14ac:dyDescent="0.35">
      <c r="B22" s="46">
        <v>3</v>
      </c>
      <c r="C22" s="36" t="s">
        <v>19</v>
      </c>
      <c r="D22" s="5">
        <v>96978</v>
      </c>
      <c r="E22" s="5">
        <v>96890</v>
      </c>
      <c r="F22" s="7">
        <v>96158</v>
      </c>
      <c r="G22" s="8">
        <f>F22-D22</f>
        <v>-820</v>
      </c>
      <c r="H22" s="31">
        <f t="shared" si="0"/>
        <v>-8.4555259955866272E-3</v>
      </c>
    </row>
    <row r="23" spans="1:10" x14ac:dyDescent="0.35">
      <c r="B23" s="46">
        <v>4</v>
      </c>
      <c r="C23" s="36" t="s">
        <v>22</v>
      </c>
      <c r="D23" s="5">
        <v>1600</v>
      </c>
      <c r="E23" s="5">
        <v>1607</v>
      </c>
      <c r="F23" s="7">
        <v>1607</v>
      </c>
      <c r="G23" s="8">
        <f t="shared" ref="G23:G27" si="1">F23-D23</f>
        <v>7</v>
      </c>
      <c r="H23" s="31">
        <f t="shared" si="0"/>
        <v>4.3750000000000004E-3</v>
      </c>
    </row>
    <row r="24" spans="1:10" x14ac:dyDescent="0.35">
      <c r="B24" s="46">
        <v>5</v>
      </c>
      <c r="C24" s="36" t="s">
        <v>25</v>
      </c>
      <c r="D24" s="5">
        <v>30050</v>
      </c>
      <c r="E24" s="5">
        <v>30500</v>
      </c>
      <c r="F24" s="7">
        <v>30524</v>
      </c>
      <c r="G24" s="8">
        <f t="shared" si="1"/>
        <v>474</v>
      </c>
      <c r="H24" s="31">
        <f t="shared" si="0"/>
        <v>1.5773710482529117E-2</v>
      </c>
    </row>
    <row r="25" spans="1:10" x14ac:dyDescent="0.35">
      <c r="B25" s="46">
        <v>6</v>
      </c>
      <c r="C25" s="36" t="s">
        <v>24</v>
      </c>
      <c r="D25" s="5">
        <v>65584</v>
      </c>
      <c r="E25" s="5">
        <v>64473</v>
      </c>
      <c r="F25" s="7">
        <v>66473</v>
      </c>
      <c r="G25" s="8">
        <f t="shared" si="1"/>
        <v>889</v>
      </c>
      <c r="H25" s="31">
        <f t="shared" si="0"/>
        <v>1.3555135398877776E-2</v>
      </c>
    </row>
    <row r="26" spans="1:10" x14ac:dyDescent="0.35">
      <c r="B26" s="47">
        <v>7</v>
      </c>
      <c r="C26" s="44" t="s">
        <v>21</v>
      </c>
      <c r="D26" s="10">
        <v>65203</v>
      </c>
      <c r="E26" s="10">
        <v>75950</v>
      </c>
      <c r="F26" s="9">
        <v>72958</v>
      </c>
      <c r="G26" s="11">
        <f>F26-D26</f>
        <v>7755</v>
      </c>
      <c r="H26" s="32">
        <f t="shared" si="0"/>
        <v>0.11893624526478842</v>
      </c>
    </row>
    <row r="27" spans="1:10" x14ac:dyDescent="0.35">
      <c r="B27" s="37"/>
      <c r="C27" s="30" t="s">
        <v>10</v>
      </c>
      <c r="D27" s="38">
        <f>SUM(D20:D26)</f>
        <v>546709</v>
      </c>
      <c r="E27" s="38">
        <f>SUM(E20:E26)</f>
        <v>551781</v>
      </c>
      <c r="F27" s="50">
        <f>SUM(F20:F26)</f>
        <v>548481</v>
      </c>
      <c r="G27" s="39">
        <f t="shared" si="1"/>
        <v>1772</v>
      </c>
      <c r="H27" s="51">
        <f t="shared" si="0"/>
        <v>3.2412124183066313E-3</v>
      </c>
    </row>
    <row r="29" spans="1:10" x14ac:dyDescent="0.35">
      <c r="B29" s="4" t="s">
        <v>2</v>
      </c>
    </row>
    <row r="30" spans="1:10" x14ac:dyDescent="0.35">
      <c r="B30" s="4" t="s">
        <v>59</v>
      </c>
      <c r="J30" s="4"/>
    </row>
    <row r="31" spans="1:10" x14ac:dyDescent="0.35">
      <c r="B31" s="4"/>
    </row>
    <row r="32" spans="1:10" x14ac:dyDescent="0.35">
      <c r="B32" s="4" t="s">
        <v>73</v>
      </c>
      <c r="J32" s="4" t="s">
        <v>74</v>
      </c>
    </row>
    <row r="33" spans="2:10" x14ac:dyDescent="0.35">
      <c r="B33" s="4"/>
    </row>
    <row r="34" spans="2:10" x14ac:dyDescent="0.35">
      <c r="B34" s="4"/>
    </row>
    <row r="35" spans="2:10" x14ac:dyDescent="0.35">
      <c r="B35" s="4"/>
    </row>
    <row r="36" spans="2:10" x14ac:dyDescent="0.35">
      <c r="B36" s="4"/>
    </row>
    <row r="37" spans="2:10" x14ac:dyDescent="0.35">
      <c r="B37" s="4"/>
    </row>
    <row r="38" spans="2:10" x14ac:dyDescent="0.35">
      <c r="B38" s="4"/>
    </row>
    <row r="39" spans="2:10" x14ac:dyDescent="0.35">
      <c r="B39" s="4"/>
    </row>
    <row r="40" spans="2:10" x14ac:dyDescent="0.35">
      <c r="B40" s="4"/>
    </row>
    <row r="41" spans="2:10" x14ac:dyDescent="0.35">
      <c r="B41" s="4"/>
    </row>
    <row r="42" spans="2:10" x14ac:dyDescent="0.35">
      <c r="B42" s="4"/>
    </row>
    <row r="43" spans="2:10" x14ac:dyDescent="0.35">
      <c r="B43" s="4"/>
    </row>
    <row r="44" spans="2:10" x14ac:dyDescent="0.35">
      <c r="B44" s="4"/>
    </row>
    <row r="45" spans="2:10" x14ac:dyDescent="0.35">
      <c r="B45" s="4"/>
    </row>
    <row r="46" spans="2:10" x14ac:dyDescent="0.35">
      <c r="B46" s="4"/>
    </row>
    <row r="47" spans="2:10" x14ac:dyDescent="0.35">
      <c r="B47" s="4"/>
      <c r="J47" s="4"/>
    </row>
    <row r="48" spans="2:10" x14ac:dyDescent="0.35">
      <c r="B48" s="4"/>
    </row>
    <row r="49" spans="2:8" x14ac:dyDescent="0.35">
      <c r="B49" s="4"/>
    </row>
    <row r="50" spans="2:8" x14ac:dyDescent="0.35">
      <c r="B50" s="4"/>
    </row>
    <row r="51" spans="2:8" x14ac:dyDescent="0.35">
      <c r="B51" s="4"/>
    </row>
    <row r="52" spans="2:8" x14ac:dyDescent="0.35">
      <c r="B52" s="4"/>
    </row>
    <row r="53" spans="2:8" x14ac:dyDescent="0.35">
      <c r="B53" s="4"/>
    </row>
    <row r="54" spans="2:8" x14ac:dyDescent="0.35">
      <c r="B54" s="4"/>
    </row>
    <row r="55" spans="2:8" x14ac:dyDescent="0.35">
      <c r="B55" s="4" t="s">
        <v>75</v>
      </c>
    </row>
    <row r="56" spans="2:8" x14ac:dyDescent="0.35">
      <c r="B56" s="4"/>
    </row>
    <row r="57" spans="2:8" ht="29" x14ac:dyDescent="0.35">
      <c r="B57" s="41" t="s">
        <v>1</v>
      </c>
      <c r="C57" s="28" t="s">
        <v>6</v>
      </c>
      <c r="D57" s="23" t="s">
        <v>66</v>
      </c>
      <c r="E57" s="21" t="s">
        <v>32</v>
      </c>
      <c r="F57" s="22" t="s">
        <v>31</v>
      </c>
      <c r="G57" s="22" t="s">
        <v>61</v>
      </c>
      <c r="H57" s="22" t="s">
        <v>62</v>
      </c>
    </row>
    <row r="58" spans="2:8" x14ac:dyDescent="0.35">
      <c r="B58" s="45">
        <v>1</v>
      </c>
      <c r="C58" s="42" t="s">
        <v>57</v>
      </c>
      <c r="D58" s="48">
        <v>61703</v>
      </c>
      <c r="E58" s="67">
        <v>72450</v>
      </c>
      <c r="F58" s="83">
        <v>69458</v>
      </c>
      <c r="G58" s="87">
        <f>F58-D58</f>
        <v>7755</v>
      </c>
      <c r="H58" s="15">
        <f>G58/D58</f>
        <v>0.12568270586519295</v>
      </c>
    </row>
    <row r="59" spans="2:8" x14ac:dyDescent="0.35">
      <c r="B59" s="46">
        <v>2</v>
      </c>
      <c r="C59" s="36" t="s">
        <v>47</v>
      </c>
      <c r="D59" s="5">
        <v>900</v>
      </c>
      <c r="E59" s="7">
        <v>900</v>
      </c>
      <c r="F59" s="5">
        <v>900</v>
      </c>
      <c r="G59" s="12">
        <f t="shared" ref="G59:G60" si="2">F59-D59</f>
        <v>0</v>
      </c>
      <c r="H59" s="16">
        <f t="shared" ref="H59:H60" si="3">G59/D59</f>
        <v>0</v>
      </c>
    </row>
    <row r="60" spans="2:8" x14ac:dyDescent="0.35">
      <c r="B60" s="46">
        <v>3</v>
      </c>
      <c r="C60" s="36" t="s">
        <v>48</v>
      </c>
      <c r="D60" s="5">
        <v>2600</v>
      </c>
      <c r="E60" s="7">
        <v>2600</v>
      </c>
      <c r="F60" s="5">
        <v>2600</v>
      </c>
      <c r="G60" s="34">
        <f t="shared" si="2"/>
        <v>0</v>
      </c>
      <c r="H60" s="33">
        <f t="shared" si="3"/>
        <v>0</v>
      </c>
    </row>
    <row r="61" spans="2:8" x14ac:dyDescent="0.35">
      <c r="B61" s="37"/>
      <c r="C61" s="30" t="s">
        <v>10</v>
      </c>
      <c r="D61" s="38">
        <f>SUM(D58:D60)</f>
        <v>65203</v>
      </c>
      <c r="E61" s="50">
        <f>SUM(E58:E60)</f>
        <v>75950</v>
      </c>
      <c r="F61" s="38">
        <f>SUM(F58:F60)</f>
        <v>72958</v>
      </c>
      <c r="G61" s="86">
        <f>F61-D61</f>
        <v>7755</v>
      </c>
      <c r="H61" s="33">
        <f>G61/D61</f>
        <v>0.11893624526478842</v>
      </c>
    </row>
    <row r="62" spans="2:8" x14ac:dyDescent="0.35">
      <c r="B62" s="4"/>
    </row>
    <row r="63" spans="2:8" x14ac:dyDescent="0.35">
      <c r="B63" s="4" t="s">
        <v>2</v>
      </c>
    </row>
    <row r="64" spans="2:8" x14ac:dyDescent="0.35">
      <c r="B64" s="4" t="s">
        <v>59</v>
      </c>
    </row>
    <row r="65" spans="2:10" x14ac:dyDescent="0.35">
      <c r="B65" s="4"/>
    </row>
    <row r="66" spans="2:10" x14ac:dyDescent="0.35">
      <c r="B66" s="4"/>
    </row>
    <row r="67" spans="2:10" x14ac:dyDescent="0.35">
      <c r="B67" s="4" t="s">
        <v>76</v>
      </c>
      <c r="J67" s="4" t="s">
        <v>77</v>
      </c>
    </row>
    <row r="69" spans="2:10" ht="29" x14ac:dyDescent="0.35">
      <c r="B69" s="41" t="s">
        <v>1</v>
      </c>
      <c r="C69" s="28" t="s">
        <v>6</v>
      </c>
      <c r="D69" s="23" t="s">
        <v>66</v>
      </c>
      <c r="E69" s="21" t="s">
        <v>32</v>
      </c>
      <c r="F69" s="22" t="s">
        <v>31</v>
      </c>
      <c r="G69" s="22" t="s">
        <v>61</v>
      </c>
      <c r="H69" s="22" t="s">
        <v>62</v>
      </c>
    </row>
    <row r="70" spans="2:10" x14ac:dyDescent="0.35">
      <c r="B70" s="45">
        <v>1</v>
      </c>
      <c r="C70" s="42" t="s">
        <v>88</v>
      </c>
      <c r="D70" s="48">
        <v>300</v>
      </c>
      <c r="E70" s="67">
        <v>300</v>
      </c>
      <c r="F70" s="48">
        <v>700</v>
      </c>
      <c r="G70" s="8">
        <f>F70-D70</f>
        <v>400</v>
      </c>
      <c r="H70" s="16">
        <f>G70/D70</f>
        <v>1.3333333333333333</v>
      </c>
    </row>
    <row r="71" spans="2:10" x14ac:dyDescent="0.35">
      <c r="B71" s="46">
        <v>2</v>
      </c>
      <c r="C71" s="36" t="s">
        <v>46</v>
      </c>
      <c r="D71" s="5">
        <v>2300</v>
      </c>
      <c r="E71" s="7">
        <v>2300</v>
      </c>
      <c r="F71" s="5">
        <v>2300</v>
      </c>
      <c r="G71" s="8">
        <f t="shared" ref="G71:G75" si="4">F71-D71</f>
        <v>0</v>
      </c>
      <c r="H71" s="16">
        <f t="shared" ref="H71:H74" si="5">G71/D71</f>
        <v>0</v>
      </c>
    </row>
    <row r="72" spans="2:10" x14ac:dyDescent="0.35">
      <c r="B72" s="46">
        <v>3</v>
      </c>
      <c r="C72" s="36" t="s">
        <v>47</v>
      </c>
      <c r="D72" s="5">
        <v>900</v>
      </c>
      <c r="E72" s="7">
        <v>900</v>
      </c>
      <c r="F72" s="5">
        <v>900</v>
      </c>
      <c r="G72" s="8">
        <f t="shared" si="4"/>
        <v>0</v>
      </c>
      <c r="H72" s="16">
        <f t="shared" si="5"/>
        <v>0</v>
      </c>
    </row>
    <row r="73" spans="2:10" x14ac:dyDescent="0.35">
      <c r="B73" s="46">
        <v>4</v>
      </c>
      <c r="C73" s="36" t="s">
        <v>45</v>
      </c>
      <c r="D73" s="5">
        <v>13413</v>
      </c>
      <c r="E73" s="7">
        <v>13275</v>
      </c>
      <c r="F73" s="5">
        <v>13066</v>
      </c>
      <c r="G73" s="8">
        <f t="shared" si="4"/>
        <v>-347</v>
      </c>
      <c r="H73" s="16">
        <f t="shared" si="5"/>
        <v>-2.5870424215313503E-2</v>
      </c>
    </row>
    <row r="74" spans="2:10" x14ac:dyDescent="0.35">
      <c r="B74" s="46">
        <v>5</v>
      </c>
      <c r="C74" s="36" t="s">
        <v>44</v>
      </c>
      <c r="D74" s="5">
        <v>80065</v>
      </c>
      <c r="E74" s="7">
        <v>80115</v>
      </c>
      <c r="F74" s="6">
        <v>79192</v>
      </c>
      <c r="G74" s="8">
        <f t="shared" si="4"/>
        <v>-873</v>
      </c>
      <c r="H74" s="16">
        <f t="shared" si="5"/>
        <v>-1.0903640791856616E-2</v>
      </c>
    </row>
    <row r="75" spans="2:10" x14ac:dyDescent="0.35">
      <c r="B75" s="37"/>
      <c r="C75" s="30" t="s">
        <v>10</v>
      </c>
      <c r="D75" s="38">
        <f>SUM(D70:D74)</f>
        <v>96978</v>
      </c>
      <c r="E75" s="50">
        <f>SUM(E70:E74)</f>
        <v>96890</v>
      </c>
      <c r="F75" s="38">
        <f>SUM(F70:F74)</f>
        <v>96158</v>
      </c>
      <c r="G75" s="39">
        <f t="shared" si="4"/>
        <v>-820</v>
      </c>
      <c r="H75" s="89">
        <f>G75/D75</f>
        <v>-8.4555259955866272E-3</v>
      </c>
    </row>
    <row r="76" spans="2:10" x14ac:dyDescent="0.35">
      <c r="B76" s="4"/>
    </row>
    <row r="77" spans="2:10" x14ac:dyDescent="0.35">
      <c r="B77" s="4" t="s">
        <v>2</v>
      </c>
    </row>
    <row r="78" spans="2:10" x14ac:dyDescent="0.35">
      <c r="B78" s="4" t="s">
        <v>59</v>
      </c>
    </row>
    <row r="79" spans="2:10" x14ac:dyDescent="0.35">
      <c r="B79" s="4"/>
    </row>
    <row r="80" spans="2:10" x14ac:dyDescent="0.35">
      <c r="B80" s="4"/>
    </row>
    <row r="81" spans="2:10" x14ac:dyDescent="0.35">
      <c r="B81" s="4" t="s">
        <v>89</v>
      </c>
    </row>
    <row r="82" spans="2:10" x14ac:dyDescent="0.35">
      <c r="B82" s="4"/>
    </row>
    <row r="83" spans="2:10" ht="29" x14ac:dyDescent="0.35">
      <c r="B83" s="41" t="s">
        <v>1</v>
      </c>
      <c r="C83" s="28" t="s">
        <v>6</v>
      </c>
      <c r="D83" s="23" t="s">
        <v>66</v>
      </c>
      <c r="E83" s="22" t="s">
        <v>32</v>
      </c>
      <c r="F83" s="71" t="s">
        <v>31</v>
      </c>
      <c r="G83" s="41" t="s">
        <v>61</v>
      </c>
      <c r="H83" s="28" t="s">
        <v>62</v>
      </c>
    </row>
    <row r="84" spans="2:10" x14ac:dyDescent="0.35">
      <c r="B84" s="45">
        <v>1</v>
      </c>
      <c r="C84" s="42" t="s">
        <v>90</v>
      </c>
      <c r="D84" s="48">
        <v>31651</v>
      </c>
      <c r="E84" s="48">
        <v>31871</v>
      </c>
      <c r="F84" s="49">
        <v>33871</v>
      </c>
      <c r="G84" s="87">
        <f>F84-D84</f>
        <v>2220</v>
      </c>
      <c r="H84" s="15">
        <f>G84/D84</f>
        <v>7.0139963982180656E-2</v>
      </c>
    </row>
    <row r="85" spans="2:10" x14ac:dyDescent="0.35">
      <c r="B85" s="46">
        <v>2</v>
      </c>
      <c r="C85" s="36" t="s">
        <v>49</v>
      </c>
      <c r="D85" s="5">
        <v>29153</v>
      </c>
      <c r="E85" s="5">
        <v>27742</v>
      </c>
      <c r="F85" s="7">
        <v>27742</v>
      </c>
      <c r="G85" s="12">
        <f t="shared" ref="G85:G88" si="6">F85-D85</f>
        <v>-1411</v>
      </c>
      <c r="H85" s="16">
        <f t="shared" ref="H85:H88" si="7">G85/D85</f>
        <v>-4.8399821630706961E-2</v>
      </c>
    </row>
    <row r="86" spans="2:10" x14ac:dyDescent="0.35">
      <c r="B86" s="46">
        <v>3</v>
      </c>
      <c r="C86" s="36" t="s">
        <v>50</v>
      </c>
      <c r="D86" s="5">
        <v>1080</v>
      </c>
      <c r="E86" s="5">
        <v>1330</v>
      </c>
      <c r="F86" s="7">
        <v>1330</v>
      </c>
      <c r="G86" s="12">
        <f t="shared" si="6"/>
        <v>250</v>
      </c>
      <c r="H86" s="16">
        <f t="shared" si="7"/>
        <v>0.23148148148148148</v>
      </c>
    </row>
    <row r="87" spans="2:10" x14ac:dyDescent="0.35">
      <c r="B87" s="46">
        <v>4</v>
      </c>
      <c r="C87" s="36" t="s">
        <v>91</v>
      </c>
      <c r="D87" s="5">
        <v>2900</v>
      </c>
      <c r="E87" s="5">
        <v>2900</v>
      </c>
      <c r="F87" s="7">
        <v>2900</v>
      </c>
      <c r="G87" s="12">
        <f t="shared" si="6"/>
        <v>0</v>
      </c>
      <c r="H87" s="16">
        <f t="shared" si="7"/>
        <v>0</v>
      </c>
    </row>
    <row r="88" spans="2:10" x14ac:dyDescent="0.35">
      <c r="B88" s="46">
        <v>5</v>
      </c>
      <c r="C88" s="36" t="s">
        <v>51</v>
      </c>
      <c r="D88" s="5">
        <v>800</v>
      </c>
      <c r="E88" s="5">
        <v>630</v>
      </c>
      <c r="F88" s="7">
        <v>630</v>
      </c>
      <c r="G88" s="12">
        <f t="shared" si="6"/>
        <v>-170</v>
      </c>
      <c r="H88" s="16">
        <f t="shared" si="7"/>
        <v>-0.21249999999999999</v>
      </c>
    </row>
    <row r="89" spans="2:10" x14ac:dyDescent="0.35">
      <c r="B89" s="37"/>
      <c r="C89" s="30" t="s">
        <v>10</v>
      </c>
      <c r="D89" s="38">
        <f>SUM(D84:D88)</f>
        <v>65584</v>
      </c>
      <c r="E89" s="38">
        <f>SUM(E84:E88)</f>
        <v>64473</v>
      </c>
      <c r="F89" s="50">
        <f>SUM(F84:F88)</f>
        <v>66473</v>
      </c>
      <c r="G89" s="88">
        <f>F89-D89</f>
        <v>889</v>
      </c>
      <c r="H89" s="89">
        <f>G89/D89</f>
        <v>1.3555135398877776E-2</v>
      </c>
    </row>
    <row r="90" spans="2:10" x14ac:dyDescent="0.35">
      <c r="B90" s="4"/>
    </row>
    <row r="91" spans="2:10" x14ac:dyDescent="0.35">
      <c r="B91" s="4" t="s">
        <v>2</v>
      </c>
    </row>
    <row r="92" spans="2:10" x14ac:dyDescent="0.35">
      <c r="B92" s="4" t="s">
        <v>59</v>
      </c>
    </row>
    <row r="93" spans="2:10" x14ac:dyDescent="0.35">
      <c r="B93" s="4"/>
    </row>
    <row r="94" spans="2:10" x14ac:dyDescent="0.35">
      <c r="B94" s="4" t="s">
        <v>92</v>
      </c>
      <c r="J94" s="4" t="s">
        <v>79</v>
      </c>
    </row>
    <row r="95" spans="2:10" x14ac:dyDescent="0.35">
      <c r="B95" s="4"/>
    </row>
    <row r="96" spans="2:10" x14ac:dyDescent="0.35">
      <c r="B96" s="4"/>
    </row>
    <row r="97" spans="2:2" x14ac:dyDescent="0.35">
      <c r="B97" s="4"/>
    </row>
    <row r="98" spans="2:2" x14ac:dyDescent="0.35">
      <c r="B98" s="4"/>
    </row>
    <row r="99" spans="2:2" x14ac:dyDescent="0.35">
      <c r="B99" s="4"/>
    </row>
    <row r="100" spans="2:2" x14ac:dyDescent="0.35">
      <c r="B100" s="4"/>
    </row>
    <row r="101" spans="2:2" x14ac:dyDescent="0.35">
      <c r="B101" s="4"/>
    </row>
    <row r="102" spans="2:2" x14ac:dyDescent="0.35">
      <c r="B102" s="4"/>
    </row>
    <row r="103" spans="2:2" x14ac:dyDescent="0.35">
      <c r="B103" s="4"/>
    </row>
    <row r="104" spans="2:2" x14ac:dyDescent="0.35">
      <c r="B104" s="4"/>
    </row>
    <row r="105" spans="2:2" x14ac:dyDescent="0.35">
      <c r="B105" s="4"/>
    </row>
    <row r="106" spans="2:2" x14ac:dyDescent="0.35">
      <c r="B106" s="4"/>
    </row>
    <row r="107" spans="2:2" x14ac:dyDescent="0.35">
      <c r="B107" s="4"/>
    </row>
    <row r="108" spans="2:2" x14ac:dyDescent="0.35">
      <c r="B108" s="4"/>
    </row>
    <row r="109" spans="2:2" x14ac:dyDescent="0.35">
      <c r="B109" s="4"/>
    </row>
    <row r="110" spans="2:2" x14ac:dyDescent="0.35">
      <c r="B110" s="4"/>
    </row>
    <row r="111" spans="2:2" x14ac:dyDescent="0.35">
      <c r="B111" s="4"/>
    </row>
    <row r="112" spans="2:2" x14ac:dyDescent="0.35">
      <c r="B112" s="4"/>
    </row>
    <row r="113" spans="2:10" x14ac:dyDescent="0.35">
      <c r="B113" s="4"/>
    </row>
    <row r="114" spans="2:10" x14ac:dyDescent="0.35">
      <c r="B114" s="4"/>
    </row>
    <row r="115" spans="2:10" x14ac:dyDescent="0.35">
      <c r="B115" s="4"/>
    </row>
    <row r="116" spans="2:10" x14ac:dyDescent="0.35">
      <c r="B116" s="4"/>
    </row>
    <row r="117" spans="2:10" x14ac:dyDescent="0.35">
      <c r="B117" s="4"/>
    </row>
    <row r="118" spans="2:10" x14ac:dyDescent="0.35">
      <c r="B118" s="4"/>
    </row>
    <row r="119" spans="2:10" x14ac:dyDescent="0.35">
      <c r="B119" s="4"/>
    </row>
    <row r="120" spans="2:10" x14ac:dyDescent="0.35">
      <c r="B120" s="4"/>
    </row>
    <row r="121" spans="2:10" x14ac:dyDescent="0.35">
      <c r="B121" s="4" t="s">
        <v>78</v>
      </c>
      <c r="J121" s="4" t="s">
        <v>93</v>
      </c>
    </row>
    <row r="122" spans="2:10" x14ac:dyDescent="0.35">
      <c r="B122" s="4"/>
    </row>
    <row r="123" spans="2:10" ht="29" x14ac:dyDescent="0.35">
      <c r="B123" s="41" t="s">
        <v>1</v>
      </c>
      <c r="C123" s="28" t="s">
        <v>6</v>
      </c>
      <c r="D123" s="23" t="s">
        <v>66</v>
      </c>
      <c r="E123" s="22" t="s">
        <v>32</v>
      </c>
      <c r="F123" s="23" t="s">
        <v>31</v>
      </c>
      <c r="G123" s="22" t="s">
        <v>61</v>
      </c>
      <c r="H123" s="22" t="s">
        <v>62</v>
      </c>
    </row>
    <row r="124" spans="2:10" x14ac:dyDescent="0.35">
      <c r="B124" s="45">
        <v>1</v>
      </c>
      <c r="C124" s="42" t="s">
        <v>52</v>
      </c>
      <c r="D124" s="48">
        <v>161585</v>
      </c>
      <c r="E124" s="48">
        <v>160585</v>
      </c>
      <c r="F124" s="49">
        <v>160585</v>
      </c>
      <c r="G124" s="8">
        <f>F124-D124</f>
        <v>-1000</v>
      </c>
      <c r="H124" s="16">
        <f>G124/D124</f>
        <v>-6.1886932574186961E-3</v>
      </c>
    </row>
    <row r="125" spans="2:10" x14ac:dyDescent="0.35">
      <c r="B125" s="46">
        <v>2</v>
      </c>
      <c r="C125" s="36" t="s">
        <v>53</v>
      </c>
      <c r="D125" s="5">
        <v>2200</v>
      </c>
      <c r="E125" s="5">
        <v>3200</v>
      </c>
      <c r="F125" s="7">
        <v>3200</v>
      </c>
      <c r="G125" s="8">
        <f t="shared" ref="G125:G128" si="8">F125-D125</f>
        <v>1000</v>
      </c>
      <c r="H125" s="16">
        <f t="shared" ref="H125:H128" si="9">G125/D125</f>
        <v>0.45454545454545453</v>
      </c>
    </row>
    <row r="126" spans="2:10" x14ac:dyDescent="0.35">
      <c r="B126" s="46">
        <v>3</v>
      </c>
      <c r="C126" s="36" t="s">
        <v>54</v>
      </c>
      <c r="D126" s="5">
        <v>3530</v>
      </c>
      <c r="E126" s="5">
        <v>3530</v>
      </c>
      <c r="F126" s="7">
        <v>3530</v>
      </c>
      <c r="G126" s="8">
        <f t="shared" si="8"/>
        <v>0</v>
      </c>
      <c r="H126" s="16">
        <f t="shared" si="9"/>
        <v>0</v>
      </c>
    </row>
    <row r="127" spans="2:10" x14ac:dyDescent="0.35">
      <c r="B127" s="46">
        <v>4</v>
      </c>
      <c r="C127" s="36" t="s">
        <v>55</v>
      </c>
      <c r="D127" s="5">
        <v>54536</v>
      </c>
      <c r="E127" s="5">
        <v>54536</v>
      </c>
      <c r="F127" s="7">
        <v>54536</v>
      </c>
      <c r="G127" s="8">
        <f t="shared" si="8"/>
        <v>0</v>
      </c>
      <c r="H127" s="16">
        <f t="shared" si="9"/>
        <v>0</v>
      </c>
    </row>
    <row r="128" spans="2:10" x14ac:dyDescent="0.35">
      <c r="B128" s="46">
        <v>5</v>
      </c>
      <c r="C128" s="36" t="s">
        <v>56</v>
      </c>
      <c r="D128" s="5">
        <v>4500</v>
      </c>
      <c r="E128" s="5">
        <v>4500</v>
      </c>
      <c r="F128" s="7">
        <v>2900</v>
      </c>
      <c r="G128" s="8">
        <f t="shared" si="8"/>
        <v>-1600</v>
      </c>
      <c r="H128" s="16">
        <f t="shared" si="9"/>
        <v>-0.35555555555555557</v>
      </c>
    </row>
    <row r="129" spans="2:10" x14ac:dyDescent="0.35">
      <c r="B129" s="37"/>
      <c r="C129" s="30" t="s">
        <v>10</v>
      </c>
      <c r="D129" s="38">
        <f>SUM(D124:D128)</f>
        <v>226351</v>
      </c>
      <c r="E129" s="38">
        <f>SUM(E124:E128)</f>
        <v>226351</v>
      </c>
      <c r="F129" s="50">
        <f>SUM(F124:F128)</f>
        <v>224751</v>
      </c>
      <c r="G129" s="70">
        <f>F129-D129</f>
        <v>-1600</v>
      </c>
      <c r="H129" s="89">
        <f>G129/D129</f>
        <v>-7.0686676886782037E-3</v>
      </c>
    </row>
    <row r="130" spans="2:10" x14ac:dyDescent="0.35">
      <c r="B130" s="4"/>
    </row>
    <row r="131" spans="2:10" x14ac:dyDescent="0.35">
      <c r="B131" s="4" t="s">
        <v>2</v>
      </c>
    </row>
    <row r="132" spans="2:10" x14ac:dyDescent="0.35">
      <c r="B132" s="4" t="s">
        <v>59</v>
      </c>
    </row>
    <row r="133" spans="2:10" x14ac:dyDescent="0.35">
      <c r="B133" s="4"/>
    </row>
    <row r="134" spans="2:10" x14ac:dyDescent="0.35">
      <c r="B134" s="4"/>
    </row>
    <row r="135" spans="2:10" x14ac:dyDescent="0.35">
      <c r="B135" s="4" t="s">
        <v>94</v>
      </c>
      <c r="J135" s="4"/>
    </row>
    <row r="137" spans="2:10" ht="29" x14ac:dyDescent="0.35">
      <c r="B137" s="41" t="s">
        <v>1</v>
      </c>
      <c r="C137" s="28" t="s">
        <v>6</v>
      </c>
      <c r="D137" s="23" t="s">
        <v>66</v>
      </c>
      <c r="E137" s="22" t="s">
        <v>32</v>
      </c>
      <c r="F137" s="22" t="s">
        <v>31</v>
      </c>
      <c r="G137" s="22" t="s">
        <v>61</v>
      </c>
      <c r="H137" s="22" t="s">
        <v>62</v>
      </c>
    </row>
    <row r="138" spans="2:10" x14ac:dyDescent="0.35">
      <c r="B138" s="45">
        <v>1</v>
      </c>
      <c r="C138" s="42" t="s">
        <v>16</v>
      </c>
      <c r="D138" s="52">
        <v>1700</v>
      </c>
      <c r="E138" s="53">
        <v>2000</v>
      </c>
      <c r="F138" s="53">
        <v>2200</v>
      </c>
      <c r="G138" s="52">
        <f>F138-D138</f>
        <v>500</v>
      </c>
      <c r="H138" s="43">
        <f>G138/D138</f>
        <v>0.29411764705882354</v>
      </c>
    </row>
    <row r="139" spans="2:10" x14ac:dyDescent="0.35">
      <c r="B139" s="46">
        <v>2</v>
      </c>
      <c r="C139" s="36" t="s">
        <v>26</v>
      </c>
      <c r="D139" s="54">
        <v>1800</v>
      </c>
      <c r="E139" s="55">
        <v>1800</v>
      </c>
      <c r="F139" s="55">
        <v>1800</v>
      </c>
      <c r="G139" s="54">
        <f>F139-D139</f>
        <v>0</v>
      </c>
      <c r="H139" s="31">
        <f>G139/D139</f>
        <v>0</v>
      </c>
    </row>
    <row r="140" spans="2:10" x14ac:dyDescent="0.35">
      <c r="B140" s="46">
        <v>3</v>
      </c>
      <c r="C140" s="36" t="s">
        <v>95</v>
      </c>
      <c r="D140" s="54">
        <v>12000</v>
      </c>
      <c r="E140" s="55">
        <v>13400</v>
      </c>
      <c r="F140" s="55">
        <v>14980</v>
      </c>
      <c r="G140" s="54">
        <f>F140-D140</f>
        <v>2980</v>
      </c>
      <c r="H140" s="31">
        <f>G140/D140</f>
        <v>0.24833333333333332</v>
      </c>
    </row>
    <row r="141" spans="2:10" x14ac:dyDescent="0.35">
      <c r="B141" s="37"/>
      <c r="C141" s="30" t="s">
        <v>10</v>
      </c>
      <c r="D141" s="56">
        <f>SUM(D138:D140)</f>
        <v>15500</v>
      </c>
      <c r="E141" s="57">
        <f>SUM(E138:E140)</f>
        <v>17200</v>
      </c>
      <c r="F141" s="57">
        <f>SUM(F138:F140)</f>
        <v>18980</v>
      </c>
      <c r="G141" s="56">
        <f>F141-D141</f>
        <v>3480</v>
      </c>
      <c r="H141" s="51">
        <f>G141/D141</f>
        <v>0.22451612903225807</v>
      </c>
    </row>
    <row r="143" spans="2:10" x14ac:dyDescent="0.35">
      <c r="B143" s="4" t="s">
        <v>2</v>
      </c>
    </row>
    <row r="144" spans="2:10" x14ac:dyDescent="0.35">
      <c r="B144" s="4" t="s">
        <v>59</v>
      </c>
    </row>
    <row r="146" spans="2:2" x14ac:dyDescent="0.35">
      <c r="B146" s="4"/>
    </row>
  </sheetData>
  <sortState xmlns:xlrd2="http://schemas.microsoft.com/office/spreadsheetml/2017/richdata2" ref="C96:H100">
    <sortCondition descending="1" ref="G96:G100"/>
  </sortState>
  <mergeCells count="1">
    <mergeCell ref="B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9"/>
  <sheetViews>
    <sheetView zoomScale="80" zoomScaleNormal="80" workbookViewId="0">
      <selection activeCell="B14" sqref="B14"/>
    </sheetView>
  </sheetViews>
  <sheetFormatPr defaultRowHeight="14.5" x14ac:dyDescent="0.35"/>
  <cols>
    <col min="3" max="3" width="28.54296875" customWidth="1"/>
    <col min="4" max="6" width="19.90625" customWidth="1"/>
    <col min="7" max="7" width="25.08984375" customWidth="1"/>
    <col min="8" max="8" width="20.1796875" customWidth="1"/>
  </cols>
  <sheetData>
    <row r="2" spans="2:9" x14ac:dyDescent="0.35">
      <c r="B2" s="90" t="s">
        <v>84</v>
      </c>
      <c r="C2" s="90"/>
      <c r="D2" s="90"/>
      <c r="E2" s="90"/>
      <c r="F2" s="90"/>
      <c r="G2" s="90"/>
    </row>
    <row r="4" spans="2:9" x14ac:dyDescent="0.35">
      <c r="B4" s="4" t="s">
        <v>85</v>
      </c>
      <c r="I4" s="4"/>
    </row>
    <row r="6" spans="2:9" s="1" customFormat="1" ht="29" x14ac:dyDescent="0.35">
      <c r="B6" s="21" t="s">
        <v>1</v>
      </c>
      <c r="C6" s="22" t="s">
        <v>30</v>
      </c>
      <c r="D6" s="23" t="s">
        <v>66</v>
      </c>
      <c r="E6" s="22" t="s">
        <v>32</v>
      </c>
      <c r="F6" s="22" t="s">
        <v>31</v>
      </c>
      <c r="G6" s="22" t="s">
        <v>61</v>
      </c>
      <c r="H6" s="22" t="s">
        <v>62</v>
      </c>
    </row>
    <row r="7" spans="2:9" x14ac:dyDescent="0.35">
      <c r="B7" s="24">
        <v>1</v>
      </c>
      <c r="C7" s="25" t="s">
        <v>86</v>
      </c>
      <c r="D7" s="58">
        <v>55498</v>
      </c>
      <c r="E7" s="58">
        <v>55498</v>
      </c>
      <c r="F7" s="59">
        <v>55498</v>
      </c>
      <c r="G7" s="60">
        <f>F7-D7</f>
        <v>0</v>
      </c>
      <c r="H7" s="13">
        <f>G7/D7</f>
        <v>0</v>
      </c>
    </row>
    <row r="8" spans="2:9" x14ac:dyDescent="0.35">
      <c r="B8" s="24">
        <v>2</v>
      </c>
      <c r="C8" s="25" t="s">
        <v>28</v>
      </c>
      <c r="D8" s="58">
        <v>30146</v>
      </c>
      <c r="E8" s="58">
        <v>3188</v>
      </c>
      <c r="F8" s="59">
        <v>10431</v>
      </c>
      <c r="G8" s="60">
        <f>F8-D8</f>
        <v>-19715</v>
      </c>
      <c r="H8" s="14">
        <f>G8/D8</f>
        <v>-0.65398394480196376</v>
      </c>
    </row>
    <row r="9" spans="2:9" x14ac:dyDescent="0.35">
      <c r="B9" s="26">
        <v>3</v>
      </c>
      <c r="C9" s="27" t="s">
        <v>29</v>
      </c>
      <c r="D9" s="61">
        <v>25353</v>
      </c>
      <c r="E9" s="61">
        <v>52310</v>
      </c>
      <c r="F9" s="62">
        <v>45067</v>
      </c>
      <c r="G9" s="63">
        <f>F9-D9</f>
        <v>19714</v>
      </c>
      <c r="H9" s="3">
        <f>G9/D9</f>
        <v>0.77758056245809171</v>
      </c>
    </row>
    <row r="11" spans="2:9" x14ac:dyDescent="0.35">
      <c r="B11" s="4" t="s">
        <v>2</v>
      </c>
    </row>
    <row r="12" spans="2:9" x14ac:dyDescent="0.35">
      <c r="B12" s="4" t="s">
        <v>59</v>
      </c>
    </row>
    <row r="14" spans="2:9" x14ac:dyDescent="0.35">
      <c r="B14" s="4" t="s">
        <v>87</v>
      </c>
    </row>
    <row r="19" spans="9:9" x14ac:dyDescent="0.35">
      <c r="I19" s="4"/>
    </row>
  </sheetData>
  <mergeCells count="1"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3</vt:i4>
      </vt:variant>
    </vt:vector>
  </HeadingPairs>
  <TitlesOfParts>
    <vt:vector size="3" baseType="lpstr">
      <vt:lpstr>Të Ardhurat</vt:lpstr>
      <vt:lpstr>Shpenzime</vt:lpstr>
      <vt:lpstr>Deficiti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Aranita Brahaj</cp:lastModifiedBy>
  <dcterms:created xsi:type="dcterms:W3CDTF">2024-01-30T11:20:44Z</dcterms:created>
  <dcterms:modified xsi:type="dcterms:W3CDTF">2024-02-23T20:35:39Z</dcterms:modified>
</cp:coreProperties>
</file>