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rani\Desktop\Artikuj\"/>
    </mc:Choice>
  </mc:AlternateContent>
  <xr:revisionPtr revIDLastSave="0" documentId="8_{3C101071-3A2C-4D5F-8583-0395DE865627}" xr6:coauthVersionLast="47" xr6:coauthVersionMax="47" xr10:uidLastSave="{00000000-0000-0000-0000-000000000000}"/>
  <bookViews>
    <workbookView xWindow="-110" yWindow="-110" windowWidth="19420" windowHeight="10300" tabRatio="923" xr2:uid="{00000000-000D-0000-FFFF-FFFF00000000}"/>
  </bookViews>
  <sheets>
    <sheet name="Funksionet" sheetId="1" r:id="rId1"/>
    <sheet name="Çësht. Ekon." sheetId="4" r:id="rId2"/>
    <sheet name="Shërb. Publ." sheetId="6" r:id="rId3"/>
    <sheet name="Rendi&amp;Sigura Publike" sheetId="7" r:id="rId4"/>
    <sheet name="Arsimi" sheetId="5" r:id="rId5"/>
    <sheet name="Shëndetësia" sheetId="3" r:id="rId6"/>
    <sheet name="Mbrojta Sociale" sheetId="2" r:id="rId7"/>
    <sheet name="Mbrojtja" sheetId="9" r:id="rId8"/>
    <sheet name="Strehim&amp;Komod." sheetId="8" r:id="rId9"/>
    <sheet name="Arg., Kultur, Feja" sheetId="10" r:id="rId10"/>
    <sheet name="Mbrojtja Mjedisit" sheetId="11" r:id="rId11"/>
    <sheet name="Paklasifikuara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2" l="1"/>
  <c r="H8" i="12" s="1"/>
  <c r="G9" i="12"/>
  <c r="H9" i="12" s="1"/>
  <c r="G10" i="12"/>
  <c r="H10" i="12" s="1"/>
  <c r="G11" i="12"/>
  <c r="H11" i="12" s="1"/>
  <c r="G12" i="12"/>
  <c r="H12" i="12" s="1"/>
  <c r="G7" i="12"/>
  <c r="H7" i="12" s="1"/>
  <c r="D13" i="12"/>
  <c r="F13" i="12"/>
  <c r="Q8" i="12"/>
  <c r="R8" i="12" s="1"/>
  <c r="Q10" i="12"/>
  <c r="R10" i="12" s="1"/>
  <c r="Q7" i="12"/>
  <c r="R7" i="12" s="1"/>
  <c r="Q11" i="12"/>
  <c r="R11" i="12" s="1"/>
  <c r="Q9" i="12"/>
  <c r="R9" i="12" s="1"/>
  <c r="P12" i="12"/>
  <c r="O12" i="12"/>
  <c r="N12" i="12"/>
  <c r="Q12" i="12" s="1"/>
  <c r="R12" i="12" s="1"/>
  <c r="G9" i="11"/>
  <c r="H9" i="11" s="1"/>
  <c r="G8" i="11"/>
  <c r="H8" i="11" s="1"/>
  <c r="G7" i="11"/>
  <c r="H7" i="11" s="1"/>
  <c r="D9" i="11"/>
  <c r="F9" i="11"/>
  <c r="P8" i="11"/>
  <c r="Q8" i="11" s="1"/>
  <c r="P7" i="11"/>
  <c r="Q7" i="11" s="1"/>
  <c r="O9" i="11"/>
  <c r="N9" i="11"/>
  <c r="M9" i="11"/>
  <c r="G8" i="10"/>
  <c r="H8" i="10" s="1"/>
  <c r="G9" i="10"/>
  <c r="H9" i="10" s="1"/>
  <c r="G10" i="10"/>
  <c r="H10" i="10" s="1"/>
  <c r="G7" i="10"/>
  <c r="H7" i="10" s="1"/>
  <c r="D11" i="10"/>
  <c r="F11" i="10"/>
  <c r="O11" i="10"/>
  <c r="N11" i="10"/>
  <c r="M11" i="10"/>
  <c r="P10" i="10"/>
  <c r="Q10" i="10" s="1"/>
  <c r="P9" i="10"/>
  <c r="Q9" i="10" s="1"/>
  <c r="P8" i="10"/>
  <c r="Q8" i="10" s="1"/>
  <c r="P7" i="10"/>
  <c r="Q7" i="10" s="1"/>
  <c r="H8" i="8"/>
  <c r="H9" i="8"/>
  <c r="G8" i="8"/>
  <c r="G9" i="8"/>
  <c r="G10" i="8"/>
  <c r="H10" i="8" s="1"/>
  <c r="G7" i="8"/>
  <c r="H7" i="8" s="1"/>
  <c r="D11" i="8"/>
  <c r="F11" i="8"/>
  <c r="O11" i="8"/>
  <c r="N11" i="8"/>
  <c r="M11" i="8"/>
  <c r="P10" i="8"/>
  <c r="Q10" i="8" s="1"/>
  <c r="P9" i="8"/>
  <c r="Q9" i="8" s="1"/>
  <c r="P7" i="8"/>
  <c r="Q7" i="8" s="1"/>
  <c r="P8" i="8"/>
  <c r="Q8" i="8" s="1"/>
  <c r="G8" i="9"/>
  <c r="H8" i="9" s="1"/>
  <c r="G7" i="9"/>
  <c r="H7" i="9" s="1"/>
  <c r="D9" i="9"/>
  <c r="G9" i="9" s="1"/>
  <c r="H9" i="9" s="1"/>
  <c r="F9" i="9"/>
  <c r="O9" i="9"/>
  <c r="N9" i="9"/>
  <c r="M9" i="9"/>
  <c r="P7" i="9"/>
  <c r="Q7" i="9" s="1"/>
  <c r="P8" i="9"/>
  <c r="Q8" i="9" s="1"/>
  <c r="G11" i="2"/>
  <c r="H11" i="2" s="1"/>
  <c r="G8" i="2"/>
  <c r="H8" i="2" s="1"/>
  <c r="G9" i="2"/>
  <c r="H9" i="2" s="1"/>
  <c r="G10" i="2"/>
  <c r="H10" i="2" s="1"/>
  <c r="G7" i="2"/>
  <c r="H7" i="2" s="1"/>
  <c r="D11" i="2"/>
  <c r="F11" i="2"/>
  <c r="O11" i="2"/>
  <c r="N11" i="2"/>
  <c r="M11" i="2"/>
  <c r="P8" i="2"/>
  <c r="Q8" i="2" s="1"/>
  <c r="P9" i="2"/>
  <c r="Q9" i="2" s="1"/>
  <c r="P7" i="2"/>
  <c r="Q7" i="2" s="1"/>
  <c r="P10" i="2"/>
  <c r="Q10" i="2" s="1"/>
  <c r="G8" i="3"/>
  <c r="H8" i="3" s="1"/>
  <c r="G9" i="3"/>
  <c r="H9" i="3" s="1"/>
  <c r="G10" i="3"/>
  <c r="H10" i="3" s="1"/>
  <c r="G7" i="3"/>
  <c r="H7" i="3" s="1"/>
  <c r="D11" i="3"/>
  <c r="F11" i="3"/>
  <c r="N11" i="3"/>
  <c r="M11" i="3"/>
  <c r="L11" i="3"/>
  <c r="O9" i="3"/>
  <c r="P9" i="3" s="1"/>
  <c r="O7" i="3"/>
  <c r="P7" i="3" s="1"/>
  <c r="O8" i="3"/>
  <c r="P8" i="3" s="1"/>
  <c r="O10" i="3"/>
  <c r="P10" i="3" s="1"/>
  <c r="H11" i="5"/>
  <c r="H7" i="5"/>
  <c r="G8" i="5"/>
  <c r="H8" i="5" s="1"/>
  <c r="G9" i="5"/>
  <c r="H9" i="5" s="1"/>
  <c r="G10" i="5"/>
  <c r="H10" i="5" s="1"/>
  <c r="G11" i="5"/>
  <c r="G7" i="5"/>
  <c r="F12" i="5"/>
  <c r="D12" i="5"/>
  <c r="G12" i="5" s="1"/>
  <c r="H12" i="5" s="1"/>
  <c r="N12" i="5"/>
  <c r="M12" i="5"/>
  <c r="L12" i="5"/>
  <c r="O10" i="5"/>
  <c r="P10" i="5" s="1"/>
  <c r="O9" i="5"/>
  <c r="P9" i="5" s="1"/>
  <c r="O8" i="5"/>
  <c r="P8" i="5" s="1"/>
  <c r="O11" i="5"/>
  <c r="P11" i="5" s="1"/>
  <c r="O7" i="5"/>
  <c r="P7" i="5" s="1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7" i="7"/>
  <c r="H7" i="7" s="1"/>
  <c r="F14" i="7"/>
  <c r="D14" i="7"/>
  <c r="N14" i="7"/>
  <c r="M14" i="7"/>
  <c r="L14" i="7"/>
  <c r="O10" i="7"/>
  <c r="P10" i="7" s="1"/>
  <c r="O9" i="7"/>
  <c r="P9" i="7" s="1"/>
  <c r="O11" i="7"/>
  <c r="P11" i="7" s="1"/>
  <c r="O8" i="7"/>
  <c r="P8" i="7" s="1"/>
  <c r="O7" i="7"/>
  <c r="P7" i="7" s="1"/>
  <c r="O12" i="7"/>
  <c r="P12" i="7" s="1"/>
  <c r="O13" i="7"/>
  <c r="P13" i="7" s="1"/>
  <c r="O12" i="5" l="1"/>
  <c r="P12" i="5" s="1"/>
  <c r="G11" i="8"/>
  <c r="H11" i="8" s="1"/>
  <c r="G14" i="7"/>
  <c r="H14" i="7" s="1"/>
  <c r="G11" i="10"/>
  <c r="H11" i="10" s="1"/>
  <c r="G13" i="12"/>
  <c r="H13" i="12" s="1"/>
  <c r="P9" i="9"/>
  <c r="Q9" i="9" s="1"/>
  <c r="G11" i="3"/>
  <c r="H11" i="3" s="1"/>
  <c r="O14" i="7"/>
  <c r="P14" i="7" s="1"/>
  <c r="P9" i="11"/>
  <c r="Q9" i="11" s="1"/>
  <c r="P11" i="10"/>
  <c r="Q11" i="10" s="1"/>
  <c r="P11" i="8"/>
  <c r="Q11" i="8" s="1"/>
  <c r="P11" i="2"/>
  <c r="Q11" i="2" s="1"/>
  <c r="O11" i="3"/>
  <c r="P11" i="3" s="1"/>
  <c r="G8" i="6"/>
  <c r="H8" i="6" s="1"/>
  <c r="G9" i="6"/>
  <c r="H9" i="6" s="1"/>
  <c r="G10" i="6"/>
  <c r="H10" i="6" s="1"/>
  <c r="G11" i="6"/>
  <c r="H11" i="6" s="1"/>
  <c r="G12" i="6"/>
  <c r="H12" i="6" s="1"/>
  <c r="G13" i="6"/>
  <c r="H13" i="6" s="1"/>
  <c r="G7" i="6"/>
  <c r="H7" i="6" s="1"/>
  <c r="F14" i="6"/>
  <c r="D14" i="6"/>
  <c r="N14" i="6"/>
  <c r="M14" i="6"/>
  <c r="L14" i="6"/>
  <c r="O10" i="6"/>
  <c r="P10" i="6" s="1"/>
  <c r="O9" i="6"/>
  <c r="P9" i="6" s="1"/>
  <c r="O8" i="6"/>
  <c r="P8" i="6" s="1"/>
  <c r="O7" i="6"/>
  <c r="P7" i="6" s="1"/>
  <c r="O11" i="6"/>
  <c r="P11" i="6" s="1"/>
  <c r="O12" i="6"/>
  <c r="P12" i="6" s="1"/>
  <c r="O13" i="6"/>
  <c r="P13" i="6" s="1"/>
  <c r="G14" i="6" l="1"/>
  <c r="H14" i="6" s="1"/>
  <c r="O14" i="6"/>
  <c r="P14" i="6" s="1"/>
  <c r="G8" i="4"/>
  <c r="H8" i="4" s="1"/>
  <c r="G9" i="4"/>
  <c r="H9" i="4" s="1"/>
  <c r="G10" i="4"/>
  <c r="H10" i="4" s="1"/>
  <c r="G11" i="4"/>
  <c r="H11" i="4" s="1"/>
  <c r="G12" i="4"/>
  <c r="H12" i="4" s="1"/>
  <c r="G7" i="4"/>
  <c r="H7" i="4" s="1"/>
  <c r="F13" i="4"/>
  <c r="D13" i="4"/>
  <c r="G13" i="4" s="1"/>
  <c r="H13" i="4" s="1"/>
  <c r="E13" i="12"/>
  <c r="N13" i="4" l="1"/>
  <c r="M13" i="4"/>
  <c r="L13" i="4"/>
  <c r="O12" i="4"/>
  <c r="P12" i="4" s="1"/>
  <c r="O11" i="4"/>
  <c r="P11" i="4" s="1"/>
  <c r="O10" i="4"/>
  <c r="P10" i="4" s="1"/>
  <c r="O9" i="4"/>
  <c r="P9" i="4" s="1"/>
  <c r="O8" i="4"/>
  <c r="P8" i="4" s="1"/>
  <c r="O7" i="4"/>
  <c r="P7" i="4" s="1"/>
  <c r="P18" i="1"/>
  <c r="O18" i="1"/>
  <c r="N18" i="1"/>
  <c r="Q16" i="1"/>
  <c r="R16" i="1" s="1"/>
  <c r="Q10" i="1"/>
  <c r="R10" i="1" s="1"/>
  <c r="Q11" i="1"/>
  <c r="R11" i="1" s="1"/>
  <c r="Q13" i="1"/>
  <c r="R13" i="1" s="1"/>
  <c r="Q7" i="1"/>
  <c r="R7" i="1" s="1"/>
  <c r="Q9" i="1"/>
  <c r="R9" i="1" s="1"/>
  <c r="Q12" i="1"/>
  <c r="R12" i="1" s="1"/>
  <c r="Q17" i="1"/>
  <c r="R17" i="1" s="1"/>
  <c r="Q14" i="1"/>
  <c r="R14" i="1" s="1"/>
  <c r="Q8" i="1"/>
  <c r="R8" i="1" s="1"/>
  <c r="Q15" i="1"/>
  <c r="R15" i="1" s="1"/>
  <c r="O13" i="4" l="1"/>
  <c r="P13" i="4" s="1"/>
  <c r="Q18" i="1"/>
  <c r="R18" i="1" s="1"/>
  <c r="E11" i="2"/>
  <c r="E12" i="5"/>
  <c r="E11" i="10"/>
  <c r="E11" i="3"/>
  <c r="E11" i="8"/>
  <c r="E9" i="11"/>
  <c r="E13" i="4"/>
  <c r="E14" i="7"/>
  <c r="E9" i="9"/>
  <c r="E14" i="6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7" i="1"/>
  <c r="I7" i="1" s="1"/>
  <c r="G18" i="1"/>
  <c r="F18" i="1"/>
  <c r="E18" i="1"/>
  <c r="H18" i="1" l="1"/>
  <c r="I18" i="1" s="1"/>
</calcChain>
</file>

<file path=xl/sharedStrings.xml><?xml version="1.0" encoding="utf-8"?>
<sst xmlns="http://schemas.openxmlformats.org/spreadsheetml/2006/main" count="425" uniqueCount="136">
  <si>
    <t>Kodi</t>
  </si>
  <si>
    <t>Mbrojtja</t>
  </si>
  <si>
    <t>Rendi dhe Siguria Publike</t>
  </si>
  <si>
    <t>Mbrojtja e Mjedisit</t>
  </si>
  <si>
    <t>Strehimi dhe Komoditetet e Komunitetit</t>
  </si>
  <si>
    <t>Arsimi</t>
  </si>
  <si>
    <t>Mbrojtja Sociale</t>
  </si>
  <si>
    <t>Shpenzimet e pushtetit vendor</t>
  </si>
  <si>
    <t>Kosto e borxhit</t>
  </si>
  <si>
    <t>Fondi i Rindërtimit</t>
  </si>
  <si>
    <t>Shpenzime të tjera</t>
  </si>
  <si>
    <t>Total Shpenzime të Tjera të Paklasifikuara</t>
  </si>
  <si>
    <t xml:space="preserve">Funksioni / Programi </t>
  </si>
  <si>
    <t>Sigurimet Shoqërore, Pensionet dhe Papunësia</t>
  </si>
  <si>
    <t>Përkujdesi Social, Paaftësia dhe Ndihma Ekonomike</t>
  </si>
  <si>
    <t>Mbështetje Sociale për Ushtarakët</t>
  </si>
  <si>
    <t>Shëndetësia</t>
  </si>
  <si>
    <t>Shërbimi i Kujdesit Spitalor</t>
  </si>
  <si>
    <t>Shëndeti Publik</t>
  </si>
  <si>
    <t>Mbështetje për Shëndetësinë Ushtarake</t>
  </si>
  <si>
    <t>Të tjera shpenzime për shëndetësinë</t>
  </si>
  <si>
    <t>Transporti</t>
  </si>
  <si>
    <t>Bujqësia, Peshkimi dhe Pyjet</t>
  </si>
  <si>
    <t xml:space="preserve">Arsimi Bazë </t>
  </si>
  <si>
    <t>Arsimi Universitar dhe Shkenca</t>
  </si>
  <si>
    <t>Arsimi i Mesëm</t>
  </si>
  <si>
    <t>Arsimi Profesional</t>
  </si>
  <si>
    <t>Arsimi Ushtarak</t>
  </si>
  <si>
    <t>Shërbimet Qeveritare, Administrata Publike dhe e-Qeverisja</t>
  </si>
  <si>
    <t>Organet Ekzekutive - Planifikim, Menaxhim dhe Administrim</t>
  </si>
  <si>
    <t>Kompensimi i Pronave</t>
  </si>
  <si>
    <t>Shërbimet Diplomatike</t>
  </si>
  <si>
    <t>Prefekturat dhe Gjendja Civile</t>
  </si>
  <si>
    <t>Rehabilitimi i të Përndjekurve Politik</t>
  </si>
  <si>
    <t>Policia e Shtetit</t>
  </si>
  <si>
    <t>Sistemi i Burgjeve dhe Shërbimi i Provës</t>
  </si>
  <si>
    <t>Emergjencat Civile</t>
  </si>
  <si>
    <t>Mbrojtja e Konsumatorit</t>
  </si>
  <si>
    <t>Garda e Republikës</t>
  </si>
  <si>
    <t>SPAK dhe Institucionet e Drejtësisë</t>
  </si>
  <si>
    <t>Forcat e Luftimit</t>
  </si>
  <si>
    <t>Mbështetja e Luftimit</t>
  </si>
  <si>
    <t>Mbështetje për Komunikacionin, Energjinë, Burimet Natyrore dhe Industrinë</t>
  </si>
  <si>
    <t>Infrastruktura e Kullimit dhe Ujitjes</t>
  </si>
  <si>
    <t>Çështjet e Përgjithshme të Zhvillimit Ekonomik dhe Punësimit</t>
  </si>
  <si>
    <t>Organet Legjislative, Gjykatat dhe Pushteti Gjyqësor</t>
  </si>
  <si>
    <t>Shërbimi Informativ Shtetëror</t>
  </si>
  <si>
    <t>Gjykata Kushtetuese dhe Shërbimi i Avokatisë</t>
  </si>
  <si>
    <t xml:space="preserve">Furnizimi me Ujë dhe Kanalizimet </t>
  </si>
  <si>
    <t>Strehimi</t>
  </si>
  <si>
    <t>Menaxhimi i Mbetjeve Urbane dhe Planifikimi Urban</t>
  </si>
  <si>
    <t>Arti dhe Kultura</t>
  </si>
  <si>
    <t>Mbështetje për Rininë, Sportin dhe Kultet Fetare</t>
  </si>
  <si>
    <t>Trashëgimia Kulturore dhe Muzetë</t>
  </si>
  <si>
    <t>Programe për Mbrojtjen e Mjedisit</t>
  </si>
  <si>
    <t>Menaxhim i Tokës Bujqësore dhe Administrim i Ujërave</t>
  </si>
  <si>
    <t>Total Shpenzime për Mbrojtjen Sociale</t>
  </si>
  <si>
    <t>Total Shpenzime për Shëndetësinë</t>
  </si>
  <si>
    <t>Çështjet Ekonomike</t>
  </si>
  <si>
    <t>Total Shpenzime për Çështjet Ekonomike</t>
  </si>
  <si>
    <t>Total Shpenzime për Arsimin</t>
  </si>
  <si>
    <t>Shërbimet e Përgjithshme Publike</t>
  </si>
  <si>
    <t>Total Shpenzime për Shërbimet e Përgjithshme Publike</t>
  </si>
  <si>
    <t>Total Shpenzime për Rendin dhe Sigurinë Publike</t>
  </si>
  <si>
    <t>Total Shpenzime për Strehimin dhe Komoditetet Komunitare</t>
  </si>
  <si>
    <t>Total Shpenzime për Mbrojtjen</t>
  </si>
  <si>
    <t>Total Shpenzime për Mbrojtjen e Mjedisit</t>
  </si>
  <si>
    <t>Total</t>
  </si>
  <si>
    <t>Komente dhe Analiza: Open Data Albania</t>
  </si>
  <si>
    <t>Funksioni</t>
  </si>
  <si>
    <t>Zëri i Shpenzimeve</t>
  </si>
  <si>
    <t>Strehimi dhe Komoditetet Komunitare</t>
  </si>
  <si>
    <t>Argëtimi, Kultura dhe Çështjet Fetare</t>
  </si>
  <si>
    <t>Buxheti Gjyqësor dhe Shërbime Gjyqësore</t>
  </si>
  <si>
    <t>Institucione të Komunikimit, Informacionit dhe Artit</t>
  </si>
  <si>
    <t>Fondi Shqiptar Programe Zhvillimi dhe Infrastrukturë Vendore dhe Rajonale</t>
  </si>
  <si>
    <t>Total Shpenzime për Argëtim, Kultura dhe Çështjet Fetare</t>
  </si>
  <si>
    <t>Mbështetje për energjinë</t>
  </si>
  <si>
    <t>Shpenzimet e Planifikuara Publike 2023 sipas Funksioneve</t>
  </si>
  <si>
    <t>Plan Fillestar (Ligj Nr.84/2022)</t>
  </si>
  <si>
    <t>Akt Normativ Nr. 5 datë 18.10.2023</t>
  </si>
  <si>
    <t>Akt Normativ Nr. 6 datë 14.12.2023</t>
  </si>
  <si>
    <t>Ndryshimi me Planin Fillestar (në %)</t>
  </si>
  <si>
    <t>Burimi: MFE, Buxheti 2023: https://financa.gov.al/per-buxhetin-e-vitit-2023/</t>
  </si>
  <si>
    <t>Tabela 1: Shpenzime Publike 2023 sipas Funksioneve, Plan Fillestar Vs AN Nr. 5/2023 dhe AN Nr. 6/2023</t>
  </si>
  <si>
    <t>Nr.</t>
  </si>
  <si>
    <t>Grafiku 1: Shpenzime Publike 2023 sipas Funksioneve, Plan Fillestar Vs AN Nr. 5/2023 dhe AN Nr. 6/2023</t>
  </si>
  <si>
    <t>Tabela 1.1: Ndryshimi i Shpenzimeve Publike 2023 sipas Funksioneve, Plan Fillestar Vs AN Nr. 5/2023 dhe AN Nr. 6/2023</t>
  </si>
  <si>
    <t>Grafiku 1.1: Ndryshimi i Shpenzimeve Publike 2023 sipas Funksioneve, Plan Fillestar Vs AN Nr. 5/2023 dhe AN Nr. 6/2023</t>
  </si>
  <si>
    <t>Tabela 2: Shpenzimet 2023 për Çështjet Ekonomike, Plan Fillestar Vs AN Nr. 5/2023 dhe AN Nr. 6/2023</t>
  </si>
  <si>
    <t>Grafiku 2.1: Çështjet Ekonomike, Ndryshimi në Planin e Shpenzime Buxhetore 2023</t>
  </si>
  <si>
    <t>Tabela 3: Shpenzimet 2023 për Shërbimet e Përgjithshme Publike, Plan Fillestar Vs AN Nr. 5/2023 dhe AN Nr. 6/2023</t>
  </si>
  <si>
    <t>Grafiku 3.1: Shërbimet e Përgjithshme Publike, Ndryshimi në Planin e Shpenzime Buxhetore 2023</t>
  </si>
  <si>
    <t>Tabela 3.1: Shërbimet e Përgjithshme Publike, Ndryshimi në Planin e Shpenzime Buxhetore 2023</t>
  </si>
  <si>
    <t>Grafiku 3: Shpenzimet 2023 për Shërbimet e Përgjithshme Publike, Plan Fillestar Vs AN Nr. 5/2023 dhe AN Nr. 6/2023</t>
  </si>
  <si>
    <t>Grafiku 4.1: Rendi dhe Siguria Publike, Ndryshimi në Planin e Shpenzime Buxhetore 2023</t>
  </si>
  <si>
    <t>Tabela 4.1: Rendi dhe Siguria Publike, Ndryshimi në Planin e Shpenzime Buxhetore 2023</t>
  </si>
  <si>
    <t>Tabela 4: Shpenzimet 2023 për Rendin dhe Sigurinë Publike, Plan Fillestar Vs AN Nr. 5/2023 dhe AN Nr. 6/2023</t>
  </si>
  <si>
    <t>Grafiku 4: Shpenzimet 2023 për Rendin dhe Sigurinë Publike, Plan Fillestar Vs AN Nr. 5/2023 dhe AN Nr. 6/2023</t>
  </si>
  <si>
    <t>Grafiku 5.1: Arsimi, Ndryshimi në Planin e Shpenzime Buxhetore 2023</t>
  </si>
  <si>
    <t>Tabela 5.1: Arsimi, Ndryshimi në Planin e Shpenzime Buxhetore 2023</t>
  </si>
  <si>
    <t>Tabela 5: Shpenzimet 2023 për Arsimin, Plan Fillestar Vs AN Nr. 5/2023 dhe AN Nr. 6/2023</t>
  </si>
  <si>
    <t>Grafiku 5: Shpenzimet 2023 për Arsimin, Plan Fillestar Vs AN Nr. 5/2023 dhe AN Nr. 6/2023</t>
  </si>
  <si>
    <t>Grafiku 6.1: Shëndetësia, Ndryshimi në Planin e Shpenzime Buxhetore 2023</t>
  </si>
  <si>
    <t>Tabela 6.1: Shëndetësia, Ndryshimi në Planin e Shpenzime Buxhetore 2023</t>
  </si>
  <si>
    <t>Tabela 6: Shpenzimet 2023 për Shëndetësinë, Plan Fillestar Vs AN Nr. 5/2023 dhe AN Nr. 6/2023</t>
  </si>
  <si>
    <t>Grafiku 6: Shpenzimet 2023 për Shëndetësinë, Plan Fillestar Vs AN Nr. 5/2023 dhe AN Nr. 6/2023</t>
  </si>
  <si>
    <t>Grafiku 7.1: Mbrojtja Sociale, Ndryshimi në Planin e Shpenzime Buxhetore 2023</t>
  </si>
  <si>
    <t>Tabela 7.1: Mbrojtja Sociale, Ndryshimi në Planin e Shpenzime Buxhetore 2023</t>
  </si>
  <si>
    <t>Tabela 7: Shpenzimet 2023 për Mbrojtjen Sociale, Plan Fillestar Vs AN Nr. 5/2023 dhe AN Nr. 6/2023</t>
  </si>
  <si>
    <t>Grafiku 7: Shpenzimet 2023 për Mbrojtjen Sociale, Plan Fillestar Vs AN Nr. 5/2023 dhe AN Nr. 6/2023</t>
  </si>
  <si>
    <t>Grafiku 8.1: Mbrojtja, Ndryshimi në Planin e Shpenzime Buxhetore 2023</t>
  </si>
  <si>
    <t>Tabela 8.1: Mbrojtja, Ndryshimi në Planin e Shpenzime Buxhetore 2023</t>
  </si>
  <si>
    <t>Tabela 8: Shpenzimet 2023 për Mbrojtjen, Plan Fillestar Vs AN Nr. 5/2023 dhe AN Nr. 6/2023</t>
  </si>
  <si>
    <t>Grafiku 8: Shpenzimet 2023 për Mbrojtjen, Plan Fillestar Vs AN Nr. 5/2023 dhe AN Nr. 6/2023</t>
  </si>
  <si>
    <t>Grafiku 9.1: Strehimi dhe Komoditetet Komunitare, Ndryshimi në Planin e Shpenzime Buxhetore 2023</t>
  </si>
  <si>
    <t>Tabela 9.1: Strehimi dhe Komoditetet Komunitare, Ndryshimi në Planin e Shpenzime Buxhetore 2023</t>
  </si>
  <si>
    <t>Tabela 9: Shpenzimet 2023 për Strehimin dhe Komoditetet Komunitare, Plan Fillestar Vs AN Nr. 5/2023 dhe AN Nr. 6/2023</t>
  </si>
  <si>
    <t>Grafiku 9: Shpenzimet 2023 për Strehimin dhe Komoditetet Komunitare, Plan Fillestar Vs AN Nr. 5/2023 dhe AN Nr. 6/2023</t>
  </si>
  <si>
    <t>Tabela 10: Shpenzimet 2023 për Argëtim, Kultur dhe Çështjet Fetare, Plan Fillestar Vs AN Nr. 5/2023 dhe AN Nr. 6/2023</t>
  </si>
  <si>
    <t>Grafiku 10: Shpenzimet 2023 për Argëtim, Kultur dhe Çështjet Fetare, Plan Fillestar Vs AN Nr. 5/2023 dhe AN Nr. 6/2023</t>
  </si>
  <si>
    <t>Tabela 10.1: Argëtimi, Kultura dhe Çështjet Fetare, Ndryshimi në Planin e Shpenzime Buxhetore 2023</t>
  </si>
  <si>
    <t>Grafiku 10.1: Argëtimi, Kultura dhe Çështjet Fetare, Ndryshimi në Planin e Shpenzime Buxhetore 2023</t>
  </si>
  <si>
    <t>Tabela 11: Shpenzimet 2023 për Mbrojtjen e Mjedisit, Plan Fillestar Vs AN Nr. 5/2023 dhe AN Nr. 6/2023</t>
  </si>
  <si>
    <t>Grafiku 11: Shpenzimet 2023 për Mbrojtjen e Mjedisit, Plan Fillestar Vs AN Nr. 5/2023 dhe AN Nr. 6/2023</t>
  </si>
  <si>
    <t>Tabela 11.1: Mbrojtja e Mjedisit, Ndryshimi në Planin e Shpenzime Buxhetore 2023</t>
  </si>
  <si>
    <t>Grafiku 11.1: Mbrojtja e Mjedisit, Ndryshimi në Planin e Shpenzime Buxhetore 2023</t>
  </si>
  <si>
    <t>Fondi Rezervë dhe Kontingjencë i Këshillit të Ministrave</t>
  </si>
  <si>
    <t>Ndryshimi me Planin Fillestar (në Vlerë)</t>
  </si>
  <si>
    <t>Grafiku 2: Shpenzimet 2023 për Çështjet Ekonomike, Plan Fillestar Vs AN Nr. 5/2023 dhe AN Nr. 6/2023</t>
  </si>
  <si>
    <t>Shpenzimet e Paklasifikuara</t>
  </si>
  <si>
    <t>Tabela 12: Shpenzimet Buxhetore të Paklasifikuara 2023, Plan Fillestar Vs AN Nr. 5/2023 dhe AN Nr. 6/2023</t>
  </si>
  <si>
    <t>Grafiku 12: Shpenzimet Buxhetore të Paklasifikuara 2023, Plan Fillestar Vs AN Nr. 5/2023 dhe AN Nr. 6/2023</t>
  </si>
  <si>
    <t>Tabela 12.1: Shpenzimet e Paklasifikuara, Ndryshimi në Planin e Shpenzime Buxhetore 2023</t>
  </si>
  <si>
    <t>Tabela 2.1: Çështjet Ekonomike, Ndryshimi në Planin e Shpenzime Buxhetore gjate vitit 2023</t>
  </si>
  <si>
    <t>Shpenzime të tjera të paklasifikuara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</si>
</sst>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_);_(* \(#,##0\);_(* &quot;-&quot;??_);_(@_)"/>
    <numFmt numFmtId="170" formatCode="00"/>
    <numFmt numFmtId="171" formatCode="_-* #,##0.00_L_e_k_-;\-* #,##0.00_L_e_k_-;_-* &quot;-&quot;??_L_e_k_-;_-@_-"/>
    <numFmt numFmtId="172" formatCode="0.0%"/>
    <numFmt numFmtId="173" formatCode="#,##0.0"/>
    <numFmt numFmtId="174" formatCode="0.0"/>
    <numFmt numFmtId="175" formatCode="#,##0.00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_([$€]* #,##0.00_);_([$€]* \(#,##0.00\);_([$€]* &quot;-&quot;??_);_(@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General\ \ \ \ \ \ "/>
    <numFmt numFmtId="187" formatCode="0.0\ \ \ \ \ \ \ \ "/>
    <numFmt numFmtId="188" formatCode="mmmm\ yyyy"/>
    <numFmt numFmtId="189" formatCode="#,##0\ &quot;Kč&quot;;\-#,##0\ &quot;Kč&quot;"/>
    <numFmt numFmtId="190" formatCode="#,##0.0____"/>
    <numFmt numFmtId="191" formatCode="\$#,##0.00\ ;\(\$#,##0.00\)"/>
    <numFmt numFmtId="192" formatCode="_-&quot;¢&quot;* #,##0_-;\-&quot;¢&quot;* #,##0_-;_-&quot;¢&quot;* &quot;-&quot;_-;_-@_-"/>
    <numFmt numFmtId="193" formatCode="_-&quot;¢&quot;* #,##0.00_-;\-&quot;¢&quot;* #,##0.00_-;_-&quot;¢&quot;* &quot;-&quot;??_-;_-@_-"/>
    <numFmt numFmtId="194" formatCode="mmmm\ d\,\ yyyy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3" fillId="0" borderId="0">
      <alignment vertical="top"/>
    </xf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180" fontId="1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3" fontId="2" fillId="20" borderId="1" applyNumberFormat="0"/>
    <xf numFmtId="0" fontId="14" fillId="21" borderId="2" applyNumberFormat="0" applyAlignment="0" applyProtection="0"/>
    <xf numFmtId="0" fontId="15" fillId="0" borderId="3" applyNumberFormat="0" applyFont="0" applyFill="0" applyAlignment="0" applyProtection="0"/>
    <xf numFmtId="0" fontId="16" fillId="22" borderId="4" applyNumberFormat="0" applyAlignment="0" applyProtection="0"/>
    <xf numFmtId="0" fontId="18" fillId="0" borderId="0"/>
    <xf numFmtId="173" fontId="2" fillId="0" borderId="0" applyFill="0" applyBorder="0" applyAlignment="0" applyProtection="0"/>
    <xf numFmtId="168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5" fontId="19" fillId="0" borderId="0">
      <alignment horizontal="right" vertical="top"/>
    </xf>
    <xf numFmtId="3" fontId="2" fillId="0" borderId="0" applyFill="0" applyBorder="0" applyAlignment="0" applyProtection="0"/>
    <xf numFmtId="0" fontId="18" fillId="0" borderId="0"/>
    <xf numFmtId="0" fontId="18" fillId="0" borderId="0"/>
    <xf numFmtId="164" fontId="2" fillId="0" borderId="0" applyFill="0" applyBorder="0" applyAlignment="0" applyProtection="0"/>
    <xf numFmtId="194" fontId="2" fillId="0" borderId="0" applyFill="0" applyBorder="0" applyAlignment="0" applyProtection="0"/>
    <xf numFmtId="0" fontId="15" fillId="0" borderId="0" applyFont="0" applyFill="0" applyBorder="0" applyAlignment="0" applyProtection="0"/>
    <xf numFmtId="0" fontId="2" fillId="23" borderId="0" applyNumberFormat="0" applyBorder="0" applyProtection="0"/>
    <xf numFmtId="181" fontId="2" fillId="0" borderId="0" applyFont="0" applyFill="0" applyBorder="0" applyAlignment="0" applyProtection="0"/>
    <xf numFmtId="172" fontId="2" fillId="24" borderId="5" applyNumberFormat="0" applyFont="0" applyBorder="0" applyAlignment="0" applyProtection="0">
      <alignment horizontal="right"/>
    </xf>
    <xf numFmtId="0" fontId="20" fillId="0" borderId="0" applyNumberForma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2" fontId="2" fillId="0" borderId="0" applyFill="0" applyBorder="0" applyAlignment="0" applyProtection="0"/>
    <xf numFmtId="0" fontId="21" fillId="4" borderId="0" applyNumberFormat="0" applyBorder="0" applyAlignment="0" applyProtection="0"/>
    <xf numFmtId="38" fontId="7" fillId="23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25" borderId="1" applyNumberFormat="0" applyBorder="0" applyProtection="0"/>
    <xf numFmtId="17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25" fillId="7" borderId="2" applyNumberFormat="0" applyAlignment="0" applyProtection="0"/>
    <xf numFmtId="10" fontId="7" fillId="26" borderId="9" applyNumberFormat="0" applyBorder="0" applyAlignment="0" applyProtection="0"/>
    <xf numFmtId="3" fontId="2" fillId="27" borderId="0" applyNumberFormat="0" applyBorder="0"/>
    <xf numFmtId="173" fontId="26" fillId="0" borderId="0"/>
    <xf numFmtId="0" fontId="27" fillId="0" borderId="10" applyNumberFormat="0" applyFill="0" applyAlignment="0" applyProtection="0"/>
    <xf numFmtId="189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28" borderId="1" applyNumberFormat="0"/>
    <xf numFmtId="3" fontId="2" fillId="29" borderId="1" applyNumberFormat="0" applyFont="0" applyAlignment="0"/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1" fillId="0" borderId="0"/>
    <xf numFmtId="0" fontId="2" fillId="0" borderId="0" applyNumberFormat="0" applyFill="0" applyBorder="0" applyAlignment="0" applyProtection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top"/>
    </xf>
    <xf numFmtId="182" fontId="32" fillId="0" borderId="0" applyFill="0" applyBorder="0" applyAlignment="0" applyProtection="0">
      <alignment horizontal="right"/>
    </xf>
    <xf numFmtId="0" fontId="2" fillId="0" borderId="0"/>
    <xf numFmtId="0" fontId="17" fillId="31" borderId="1" applyNumberFormat="0" applyFont="0" applyAlignment="0" applyProtection="0"/>
    <xf numFmtId="0" fontId="33" fillId="21" borderId="11" applyNumberFormat="0" applyAlignment="0" applyProtection="0"/>
    <xf numFmtId="40" fontId="34" fillId="26" borderId="0">
      <alignment horizontal="right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2" fontId="15" fillId="0" borderId="0" applyFont="0" applyFill="0" applyBorder="0" applyAlignment="0" applyProtection="0"/>
    <xf numFmtId="190" fontId="32" fillId="0" borderId="0" applyFill="0" applyBorder="0" applyAlignment="0">
      <alignment horizontal="centerContinuous"/>
    </xf>
    <xf numFmtId="3" fontId="2" fillId="32" borderId="1" applyNumberFormat="0"/>
    <xf numFmtId="0" fontId="10" fillId="0" borderId="0"/>
    <xf numFmtId="0" fontId="35" fillId="0" borderId="0"/>
    <xf numFmtId="0" fontId="8" fillId="0" borderId="0">
      <alignment vertical="top"/>
    </xf>
    <xf numFmtId="0" fontId="2" fillId="0" borderId="0" applyNumberFormat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>
      <alignment vertical="top"/>
    </xf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0" fontId="39" fillId="0" borderId="0" applyNumberFormat="0" applyFont="0" applyFill="0" applyBorder="0" applyAlignment="0" applyProtection="0">
      <alignment horizontal="left" vertical="top"/>
    </xf>
    <xf numFmtId="0" fontId="32" fillId="0" borderId="0"/>
    <xf numFmtId="0" fontId="41" fillId="0" borderId="0">
      <alignment horizontal="left" wrapText="1"/>
    </xf>
    <xf numFmtId="0" fontId="42" fillId="0" borderId="13" applyNumberFormat="0" applyFont="0" applyFill="0" applyBorder="0" applyAlignment="0" applyProtection="0">
      <alignment horizontal="center" wrapText="1"/>
    </xf>
    <xf numFmtId="186" fontId="10" fillId="0" borderId="0" applyNumberFormat="0" applyFont="0" applyFill="0" applyBorder="0" applyAlignment="0" applyProtection="0">
      <alignment horizontal="right"/>
    </xf>
    <xf numFmtId="0" fontId="42" fillId="0" borderId="0" applyNumberFormat="0" applyFont="0" applyFill="0" applyBorder="0" applyAlignment="0" applyProtection="0">
      <alignment horizontal="left" indent="1"/>
    </xf>
    <xf numFmtId="187" fontId="42" fillId="0" borderId="0" applyNumberFormat="0" applyFont="0" applyFill="0" applyBorder="0" applyAlignment="0" applyProtection="0"/>
    <xf numFmtId="0" fontId="32" fillId="0" borderId="13" applyNumberFormat="0" applyFont="0" applyFill="0" applyAlignment="0" applyProtection="0">
      <alignment horizontal="center"/>
    </xf>
    <xf numFmtId="0" fontId="32" fillId="0" borderId="0" applyNumberFormat="0" applyFont="0" applyFill="0" applyBorder="0" applyAlignment="0" applyProtection="0">
      <alignment horizontal="left" wrapText="1" indent="1"/>
    </xf>
    <xf numFmtId="0" fontId="42" fillId="0" borderId="0" applyNumberFormat="0" applyFont="0" applyFill="0" applyBorder="0" applyAlignment="0" applyProtection="0">
      <alignment horizontal="left" indent="1"/>
    </xf>
    <xf numFmtId="0" fontId="32" fillId="0" borderId="0" applyNumberFormat="0" applyFont="0" applyFill="0" applyBorder="0" applyAlignment="0" applyProtection="0">
      <alignment horizontal="left" wrapText="1" indent="2"/>
    </xf>
    <xf numFmtId="188" fontId="32" fillId="0" borderId="0">
      <alignment horizontal="right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4" fontId="45" fillId="0" borderId="0">
      <alignment horizontal="right"/>
    </xf>
    <xf numFmtId="0" fontId="46" fillId="0" borderId="0" applyProtection="0"/>
    <xf numFmtId="191" fontId="46" fillId="0" borderId="0" applyProtection="0"/>
    <xf numFmtId="0" fontId="47" fillId="0" borderId="0" applyProtection="0"/>
    <xf numFmtId="0" fontId="48" fillId="0" borderId="0" applyProtection="0"/>
    <xf numFmtId="0" fontId="46" fillId="0" borderId="14" applyProtection="0"/>
    <xf numFmtId="0" fontId="46" fillId="0" borderId="0"/>
    <xf numFmtId="10" fontId="46" fillId="0" borderId="0" applyProtection="0"/>
    <xf numFmtId="0" fontId="46" fillId="0" borderId="0"/>
    <xf numFmtId="2" fontId="46" fillId="0" borderId="0" applyProtection="0"/>
    <xf numFmtId="4" fontId="46" fillId="0" borderId="0" applyProtection="0"/>
    <xf numFmtId="0" fontId="2" fillId="0" borderId="0"/>
    <xf numFmtId="0" fontId="25" fillId="7" borderId="2" applyNumberFormat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168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3" fontId="0" fillId="0" borderId="15" xfId="0" applyNumberFormat="1" applyBorder="1"/>
    <xf numFmtId="3" fontId="0" fillId="0" borderId="22" xfId="0" applyNumberFormat="1" applyBorder="1"/>
    <xf numFmtId="3" fontId="4" fillId="0" borderId="23" xfId="0" applyNumberFormat="1" applyFont="1" applyBorder="1"/>
    <xf numFmtId="169" fontId="0" fillId="0" borderId="15" xfId="1" applyNumberFormat="1" applyFont="1" applyBorder="1"/>
    <xf numFmtId="169" fontId="0" fillId="0" borderId="23" xfId="1" applyNumberFormat="1" applyFont="1" applyBorder="1"/>
    <xf numFmtId="3" fontId="4" fillId="0" borderId="21" xfId="0" applyNumberFormat="1" applyFont="1" applyBorder="1"/>
    <xf numFmtId="169" fontId="0" fillId="0" borderId="22" xfId="1" applyNumberFormat="1" applyFont="1" applyBorder="1"/>
    <xf numFmtId="0" fontId="0" fillId="0" borderId="23" xfId="0" applyBorder="1"/>
    <xf numFmtId="3" fontId="0" fillId="0" borderId="15" xfId="1" applyNumberFormat="1" applyFont="1" applyBorder="1"/>
    <xf numFmtId="3" fontId="50" fillId="0" borderId="0" xfId="0" applyNumberFormat="1" applyFont="1"/>
    <xf numFmtId="0" fontId="49" fillId="0" borderId="0" xfId="0" applyFont="1" applyAlignment="1">
      <alignment horizontal="center"/>
    </xf>
    <xf numFmtId="3" fontId="51" fillId="0" borderId="0" xfId="0" applyNumberFormat="1" applyFont="1"/>
    <xf numFmtId="3" fontId="4" fillId="0" borderId="0" xfId="0" applyNumberFormat="1" applyFont="1"/>
    <xf numFmtId="3" fontId="51" fillId="0" borderId="0" xfId="0" applyNumberFormat="1" applyFont="1" applyAlignment="1">
      <alignment horizontal="right"/>
    </xf>
    <xf numFmtId="4" fontId="4" fillId="0" borderId="9" xfId="2" applyNumberFormat="1" applyFont="1" applyBorder="1"/>
    <xf numFmtId="4" fontId="4" fillId="0" borderId="9" xfId="0" applyNumberFormat="1" applyFont="1" applyBorder="1"/>
    <xf numFmtId="169" fontId="0" fillId="0" borderId="19" xfId="1" applyNumberFormat="1" applyFont="1" applyBorder="1"/>
    <xf numFmtId="169" fontId="0" fillId="0" borderId="0" xfId="1" applyNumberFormat="1" applyFont="1"/>
    <xf numFmtId="169" fontId="0" fillId="0" borderId="0" xfId="0" applyNumberFormat="1"/>
    <xf numFmtId="169" fontId="0" fillId="0" borderId="18" xfId="1" applyNumberFormat="1" applyFont="1" applyBorder="1"/>
    <xf numFmtId="169" fontId="0" fillId="0" borderId="21" xfId="1" applyNumberFormat="1" applyFont="1" applyBorder="1"/>
    <xf numFmtId="10" fontId="0" fillId="0" borderId="0" xfId="2" applyNumberFormat="1" applyFont="1"/>
    <xf numFmtId="169" fontId="0" fillId="0" borderId="22" xfId="0" applyNumberFormat="1" applyBorder="1"/>
    <xf numFmtId="169" fontId="0" fillId="0" borderId="15" xfId="0" applyNumberFormat="1" applyBorder="1"/>
    <xf numFmtId="169" fontId="0" fillId="0" borderId="9" xfId="0" applyNumberFormat="1" applyBorder="1"/>
    <xf numFmtId="169" fontId="0" fillId="0" borderId="0" xfId="2" applyNumberFormat="1" applyFont="1" applyBorder="1"/>
    <xf numFmtId="169" fontId="4" fillId="0" borderId="9" xfId="2" applyNumberFormat="1" applyFont="1" applyBorder="1"/>
    <xf numFmtId="169" fontId="4" fillId="0" borderId="9" xfId="0" applyNumberFormat="1" applyFont="1" applyBorder="1"/>
    <xf numFmtId="10" fontId="0" fillId="0" borderId="15" xfId="2" applyNumberFormat="1" applyFont="1" applyBorder="1"/>
    <xf numFmtId="10" fontId="0" fillId="0" borderId="9" xfId="2" applyNumberFormat="1" applyFont="1" applyBorder="1"/>
    <xf numFmtId="0" fontId="4" fillId="33" borderId="24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right" indent="1"/>
    </xf>
    <xf numFmtId="0" fontId="0" fillId="33" borderId="17" xfId="0" applyFill="1" applyBorder="1"/>
    <xf numFmtId="0" fontId="0" fillId="33" borderId="5" xfId="0" applyFill="1" applyBorder="1" applyAlignment="1">
      <alignment horizontal="right" indent="1"/>
    </xf>
    <xf numFmtId="0" fontId="0" fillId="33" borderId="0" xfId="0" applyFill="1"/>
    <xf numFmtId="0" fontId="4" fillId="33" borderId="24" xfId="0" applyFont="1" applyFill="1" applyBorder="1"/>
    <xf numFmtId="0" fontId="4" fillId="33" borderId="9" xfId="0" applyFont="1" applyFill="1" applyBorder="1"/>
    <xf numFmtId="0" fontId="4" fillId="33" borderId="25" xfId="0" applyFont="1" applyFill="1" applyBorder="1"/>
    <xf numFmtId="0" fontId="4" fillId="33" borderId="25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right" indent="1"/>
    </xf>
    <xf numFmtId="170" fontId="52" fillId="33" borderId="22" xfId="6" applyNumberFormat="1" applyFont="1" applyFill="1" applyBorder="1" applyAlignment="1">
      <alignment horizontal="right" wrapText="1" indent="1"/>
    </xf>
    <xf numFmtId="0" fontId="4" fillId="33" borderId="17" xfId="0" applyFont="1" applyFill="1" applyBorder="1"/>
    <xf numFmtId="0" fontId="4" fillId="33" borderId="5" xfId="0" applyFont="1" applyFill="1" applyBorder="1" applyAlignment="1">
      <alignment horizontal="right" indent="1"/>
    </xf>
    <xf numFmtId="170" fontId="52" fillId="33" borderId="15" xfId="6" applyNumberFormat="1" applyFont="1" applyFill="1" applyBorder="1" applyAlignment="1">
      <alignment horizontal="right" wrapText="1" indent="1"/>
    </xf>
    <xf numFmtId="0" fontId="4" fillId="33" borderId="0" xfId="0" applyFont="1" applyFill="1"/>
    <xf numFmtId="1" fontId="4" fillId="33" borderId="15" xfId="0" applyNumberFormat="1" applyFont="1" applyFill="1" applyBorder="1" applyAlignment="1">
      <alignment horizontal="right" indent="1"/>
    </xf>
    <xf numFmtId="0" fontId="4" fillId="33" borderId="15" xfId="0" applyFont="1" applyFill="1" applyBorder="1"/>
    <xf numFmtId="168" fontId="4" fillId="0" borderId="9" xfId="0" applyNumberFormat="1" applyFont="1" applyBorder="1"/>
    <xf numFmtId="10" fontId="4" fillId="0" borderId="9" xfId="2" applyNumberFormat="1" applyFont="1" applyBorder="1"/>
    <xf numFmtId="3" fontId="0" fillId="0" borderId="0" xfId="1" applyNumberFormat="1" applyFont="1"/>
    <xf numFmtId="0" fontId="4" fillId="33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/>
    <xf numFmtId="0" fontId="4" fillId="33" borderId="23" xfId="0" applyFont="1" applyFill="1" applyBorder="1"/>
    <xf numFmtId="0" fontId="4" fillId="33" borderId="22" xfId="0" applyFont="1" applyFill="1" applyBorder="1"/>
    <xf numFmtId="0" fontId="4" fillId="33" borderId="20" xfId="0" applyFont="1" applyFill="1" applyBorder="1" applyAlignment="1">
      <alignment horizontal="right" indent="1"/>
    </xf>
    <xf numFmtId="3" fontId="4" fillId="0" borderId="25" xfId="0" applyNumberFormat="1" applyFont="1" applyBorder="1"/>
    <xf numFmtId="3" fontId="0" fillId="0" borderId="17" xfId="1" applyNumberFormat="1" applyFont="1" applyBorder="1"/>
    <xf numFmtId="3" fontId="0" fillId="0" borderId="0" xfId="1" applyNumberFormat="1" applyFont="1" applyBorder="1"/>
    <xf numFmtId="3" fontId="4" fillId="0" borderId="24" xfId="0" applyNumberFormat="1" applyFont="1" applyBorder="1"/>
    <xf numFmtId="0" fontId="4" fillId="33" borderId="24" xfId="0" applyFont="1" applyFill="1" applyBorder="1" applyAlignment="1">
      <alignment horizontal="center" vertical="center" wrapText="1"/>
    </xf>
    <xf numFmtId="3" fontId="4" fillId="0" borderId="9" xfId="0" applyNumberFormat="1" applyFont="1" applyBorder="1"/>
    <xf numFmtId="169" fontId="0" fillId="0" borderId="17" xfId="1" applyNumberFormat="1" applyFont="1" applyBorder="1"/>
    <xf numFmtId="169" fontId="0" fillId="0" borderId="0" xfId="1" applyNumberFormat="1" applyFont="1" applyBorder="1"/>
    <xf numFmtId="169" fontId="0" fillId="0" borderId="13" xfId="1" applyNumberFormat="1" applyFont="1" applyBorder="1"/>
    <xf numFmtId="3" fontId="4" fillId="0" borderId="13" xfId="0" applyNumberFormat="1" applyFont="1" applyBorder="1"/>
    <xf numFmtId="169" fontId="4" fillId="0" borderId="24" xfId="0" applyNumberFormat="1" applyFont="1" applyBorder="1"/>
    <xf numFmtId="169" fontId="4" fillId="0" borderId="25" xfId="0" applyNumberFormat="1" applyFont="1" applyBorder="1"/>
    <xf numFmtId="169" fontId="0" fillId="0" borderId="16" xfId="1" applyNumberFormat="1" applyFont="1" applyBorder="1"/>
    <xf numFmtId="169" fontId="0" fillId="0" borderId="17" xfId="0" applyNumberFormat="1" applyBorder="1"/>
    <xf numFmtId="169" fontId="0" fillId="0" borderId="5" xfId="1" applyNumberFormat="1" applyFont="1" applyBorder="1"/>
    <xf numFmtId="10" fontId="0" fillId="0" borderId="22" xfId="2" applyNumberFormat="1" applyFont="1" applyBorder="1"/>
    <xf numFmtId="3" fontId="4" fillId="0" borderId="26" xfId="0" applyNumberFormat="1" applyFont="1" applyBorder="1"/>
    <xf numFmtId="0" fontId="4" fillId="33" borderId="22" xfId="0" applyFont="1" applyFill="1" applyBorder="1" applyAlignment="1">
      <alignment horizontal="center" vertical="center" wrapText="1"/>
    </xf>
    <xf numFmtId="169" fontId="0" fillId="0" borderId="16" xfId="0" applyNumberFormat="1" applyBorder="1"/>
    <xf numFmtId="169" fontId="0" fillId="0" borderId="5" xfId="0" applyNumberFormat="1" applyBorder="1"/>
    <xf numFmtId="37" fontId="0" fillId="0" borderId="0" xfId="0" applyNumberFormat="1"/>
    <xf numFmtId="0" fontId="4" fillId="33" borderId="13" xfId="0" applyFont="1" applyFill="1" applyBorder="1"/>
    <xf numFmtId="0" fontId="4" fillId="33" borderId="22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 horizontal="right" indent="1"/>
    </xf>
    <xf numFmtId="0" fontId="4" fillId="33" borderId="23" xfId="0" applyFont="1" applyFill="1" applyBorder="1" applyAlignment="1">
      <alignment horizontal="right" indent="1"/>
    </xf>
    <xf numFmtId="0" fontId="49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</cellXfs>
  <cellStyles count="167">
    <cellStyle name="_ALB content sheet" xfId="7" xr:uid="{00000000-0005-0000-0000-000000000000}"/>
    <cellStyle name="_ALB content sheet_Projekt_Buxhet_2012" xfId="8" xr:uid="{00000000-0005-0000-0000-000001000000}"/>
    <cellStyle name="_ALB_StructPC tables" xfId="9" xr:uid="{00000000-0005-0000-0000-000002000000}"/>
    <cellStyle name="_Output to team May 12 2008 10pm" xfId="10" xr:uid="{00000000-0005-0000-0000-000003000000}"/>
    <cellStyle name="_PC Table Summary fror Gramoz May 13 2008" xfId="11" xr:uid="{00000000-0005-0000-0000-000004000000}"/>
    <cellStyle name="1 indent" xfId="12" xr:uid="{00000000-0005-0000-0000-000005000000}"/>
    <cellStyle name="2 indents" xfId="13" xr:uid="{00000000-0005-0000-0000-000006000000}"/>
    <cellStyle name="20% - Accent1 2" xfId="14" xr:uid="{00000000-0005-0000-0000-000007000000}"/>
    <cellStyle name="20% - Accent2 2" xfId="15" xr:uid="{00000000-0005-0000-0000-000008000000}"/>
    <cellStyle name="20% - Accent3 2" xfId="16" xr:uid="{00000000-0005-0000-0000-000009000000}"/>
    <cellStyle name="20% - Accent4 2" xfId="17" xr:uid="{00000000-0005-0000-0000-00000A000000}"/>
    <cellStyle name="20% - Accent5 2" xfId="18" xr:uid="{00000000-0005-0000-0000-00000B000000}"/>
    <cellStyle name="20% - Accent6 2" xfId="19" xr:uid="{00000000-0005-0000-0000-00000C000000}"/>
    <cellStyle name="3 indents" xfId="20" xr:uid="{00000000-0005-0000-0000-00000D000000}"/>
    <cellStyle name="4 indents" xfId="21" xr:uid="{00000000-0005-0000-0000-00000E000000}"/>
    <cellStyle name="40% - Accent1 2" xfId="22" xr:uid="{00000000-0005-0000-0000-00000F000000}"/>
    <cellStyle name="40% - Accent2 2" xfId="23" xr:uid="{00000000-0005-0000-0000-000010000000}"/>
    <cellStyle name="40% - Accent3 2" xfId="24" xr:uid="{00000000-0005-0000-0000-000011000000}"/>
    <cellStyle name="40% - Accent4 2" xfId="25" xr:uid="{00000000-0005-0000-0000-000012000000}"/>
    <cellStyle name="40% - Accent5 2" xfId="26" xr:uid="{00000000-0005-0000-0000-000013000000}"/>
    <cellStyle name="40% - Accent6 2" xfId="27" xr:uid="{00000000-0005-0000-0000-000014000000}"/>
    <cellStyle name="5 indents" xfId="28" xr:uid="{00000000-0005-0000-0000-000015000000}"/>
    <cellStyle name="60% - Accent1 2" xfId="29" xr:uid="{00000000-0005-0000-0000-000016000000}"/>
    <cellStyle name="60% - Accent2 2" xfId="30" xr:uid="{00000000-0005-0000-0000-000017000000}"/>
    <cellStyle name="60% - Accent3 2" xfId="31" xr:uid="{00000000-0005-0000-0000-000018000000}"/>
    <cellStyle name="60% - Accent4 2" xfId="32" xr:uid="{00000000-0005-0000-0000-000019000000}"/>
    <cellStyle name="60% - Accent5 2" xfId="33" xr:uid="{00000000-0005-0000-0000-00001A000000}"/>
    <cellStyle name="60% - Accent6 2" xfId="34" xr:uid="{00000000-0005-0000-0000-00001B000000}"/>
    <cellStyle name="Accent1 2" xfId="35" xr:uid="{00000000-0005-0000-0000-00001C000000}"/>
    <cellStyle name="Accent2 2" xfId="36" xr:uid="{00000000-0005-0000-0000-00001D000000}"/>
    <cellStyle name="Accent3 2" xfId="37" xr:uid="{00000000-0005-0000-0000-00001E000000}"/>
    <cellStyle name="Accent4 2" xfId="38" xr:uid="{00000000-0005-0000-0000-00001F000000}"/>
    <cellStyle name="Accent5 2" xfId="39" xr:uid="{00000000-0005-0000-0000-000020000000}"/>
    <cellStyle name="Accent6 2" xfId="40" xr:uid="{00000000-0005-0000-0000-000021000000}"/>
    <cellStyle name="Bad 2" xfId="41" xr:uid="{00000000-0005-0000-0000-000022000000}"/>
    <cellStyle name="BoA" xfId="42" xr:uid="{00000000-0005-0000-0000-000023000000}"/>
    <cellStyle name="Calculation 2" xfId="43" xr:uid="{00000000-0005-0000-0000-000024000000}"/>
    <cellStyle name="Celkem" xfId="44" xr:uid="{00000000-0005-0000-0000-000025000000}"/>
    <cellStyle name="Check Cell 2" xfId="45" xr:uid="{00000000-0005-0000-0000-000026000000}"/>
    <cellStyle name="Comma  - Style1" xfId="46" xr:uid="{00000000-0005-0000-0000-000028000000}"/>
    <cellStyle name="Comma 2" xfId="47" xr:uid="{00000000-0005-0000-0000-000029000000}"/>
    <cellStyle name="Comma 2 3" xfId="48" xr:uid="{00000000-0005-0000-0000-00002A000000}"/>
    <cellStyle name="Comma 3" xfId="49" xr:uid="{00000000-0005-0000-0000-00002B000000}"/>
    <cellStyle name="Comma 4" xfId="50" xr:uid="{00000000-0005-0000-0000-00002C000000}"/>
    <cellStyle name="Comma 5" xfId="51" xr:uid="{00000000-0005-0000-0000-00002D000000}"/>
    <cellStyle name="Comma 6" xfId="52" xr:uid="{00000000-0005-0000-0000-00002E000000}"/>
    <cellStyle name="Comma(3)" xfId="53" xr:uid="{00000000-0005-0000-0000-00002F000000}"/>
    <cellStyle name="Comma0" xfId="54" xr:uid="{00000000-0005-0000-0000-000030000000}"/>
    <cellStyle name="Curren - Style3" xfId="55" xr:uid="{00000000-0005-0000-0000-000031000000}"/>
    <cellStyle name="Curren - Style4" xfId="56" xr:uid="{00000000-0005-0000-0000-000032000000}"/>
    <cellStyle name="Currency0" xfId="57" xr:uid="{00000000-0005-0000-0000-000033000000}"/>
    <cellStyle name="Date" xfId="58" xr:uid="{00000000-0005-0000-0000-000034000000}"/>
    <cellStyle name="Datum" xfId="59" xr:uid="{00000000-0005-0000-0000-000035000000}"/>
    <cellStyle name="Defl/Infl" xfId="60" xr:uid="{00000000-0005-0000-0000-000036000000}"/>
    <cellStyle name="Euro" xfId="61" xr:uid="{00000000-0005-0000-0000-000037000000}"/>
    <cellStyle name="Exogenous" xfId="62" xr:uid="{00000000-0005-0000-0000-000038000000}"/>
    <cellStyle name="Explanatory Text 2" xfId="63" xr:uid="{00000000-0005-0000-0000-000039000000}"/>
    <cellStyle name="Finanční0" xfId="64" xr:uid="{00000000-0005-0000-0000-00003A000000}"/>
    <cellStyle name="Finanèní0" xfId="65" xr:uid="{00000000-0005-0000-0000-00003B000000}"/>
    <cellStyle name="Fixed" xfId="66" xr:uid="{00000000-0005-0000-0000-00003C000000}"/>
    <cellStyle name="Good 2" xfId="67" xr:uid="{00000000-0005-0000-0000-00003D000000}"/>
    <cellStyle name="Grey" xfId="68" xr:uid="{00000000-0005-0000-0000-00003E000000}"/>
    <cellStyle name="Heading 1 2" xfId="69" xr:uid="{00000000-0005-0000-0000-00003F000000}"/>
    <cellStyle name="Heading 2 2" xfId="70" xr:uid="{00000000-0005-0000-0000-000040000000}"/>
    <cellStyle name="Heading 3 2" xfId="71" xr:uid="{00000000-0005-0000-0000-000041000000}"/>
    <cellStyle name="Heading 4 2" xfId="72" xr:uid="{00000000-0005-0000-0000-000042000000}"/>
    <cellStyle name="Hipervínculo_IIF" xfId="73" xr:uid="{00000000-0005-0000-0000-000043000000}"/>
    <cellStyle name="IMF" xfId="74" xr:uid="{00000000-0005-0000-0000-000044000000}"/>
    <cellStyle name="imf-one decimal" xfId="75" xr:uid="{00000000-0005-0000-0000-000045000000}"/>
    <cellStyle name="imf-zero decimal" xfId="76" xr:uid="{00000000-0005-0000-0000-000046000000}"/>
    <cellStyle name="Input [yellow]" xfId="78" xr:uid="{00000000-0005-0000-0000-000047000000}"/>
    <cellStyle name="Input 2" xfId="77" xr:uid="{00000000-0005-0000-0000-000048000000}"/>
    <cellStyle name="Input 3" xfId="165" xr:uid="{00000000-0005-0000-0000-000049000000}"/>
    <cellStyle name="INSTAT" xfId="79" xr:uid="{00000000-0005-0000-0000-00004A000000}"/>
    <cellStyle name="Label" xfId="80" xr:uid="{00000000-0005-0000-0000-00004B000000}"/>
    <cellStyle name="Linked Cell 2" xfId="81" xr:uid="{00000000-0005-0000-0000-00004C000000}"/>
    <cellStyle name="Měna0" xfId="82" xr:uid="{00000000-0005-0000-0000-00004D000000}"/>
    <cellStyle name="Millares [0]_BALPROGRAMA2001R" xfId="83" xr:uid="{00000000-0005-0000-0000-00004E000000}"/>
    <cellStyle name="Millares_BALPROGRAMA2001R" xfId="84" xr:uid="{00000000-0005-0000-0000-00004F000000}"/>
    <cellStyle name="Milliers [0]_Encours - Apr rééch" xfId="85" xr:uid="{00000000-0005-0000-0000-000050000000}"/>
    <cellStyle name="Milliers_Encours - Apr rééch" xfId="86" xr:uid="{00000000-0005-0000-0000-000051000000}"/>
    <cellStyle name="Mìna0" xfId="87" xr:uid="{00000000-0005-0000-0000-000052000000}"/>
    <cellStyle name="Model" xfId="88" xr:uid="{00000000-0005-0000-0000-000053000000}"/>
    <cellStyle name="MoF" xfId="89" xr:uid="{00000000-0005-0000-0000-000054000000}"/>
    <cellStyle name="Moneda [0]_BALPROGRAMA2001R" xfId="90" xr:uid="{00000000-0005-0000-0000-000055000000}"/>
    <cellStyle name="Moneda_BALPROGRAMA2001R" xfId="91" xr:uid="{00000000-0005-0000-0000-000056000000}"/>
    <cellStyle name="Monétaire [0]_Encours - Apr rééch" xfId="92" xr:uid="{00000000-0005-0000-0000-000057000000}"/>
    <cellStyle name="Monétaire_Encours - Apr rééch" xfId="93" xr:uid="{00000000-0005-0000-0000-000058000000}"/>
    <cellStyle name="Neutral 2" xfId="94" xr:uid="{00000000-0005-0000-0000-000059000000}"/>
    <cellStyle name="Normal" xfId="0" builtinId="0"/>
    <cellStyle name="Normal - Style1" xfId="95" xr:uid="{00000000-0005-0000-0000-00005B000000}"/>
    <cellStyle name="Normal - Style2" xfId="96" xr:uid="{00000000-0005-0000-0000-00005C000000}"/>
    <cellStyle name="Normal - Style5" xfId="97" xr:uid="{00000000-0005-0000-0000-00005D000000}"/>
    <cellStyle name="Normal - Style6" xfId="98" xr:uid="{00000000-0005-0000-0000-00005E000000}"/>
    <cellStyle name="Normal - Style7" xfId="99" xr:uid="{00000000-0005-0000-0000-00005F000000}"/>
    <cellStyle name="Normal - Style8" xfId="100" xr:uid="{00000000-0005-0000-0000-000060000000}"/>
    <cellStyle name="Normal 10" xfId="101" xr:uid="{00000000-0005-0000-0000-000061000000}"/>
    <cellStyle name="Normal 11" xfId="102" xr:uid="{00000000-0005-0000-0000-000062000000}"/>
    <cellStyle name="Normal 2" xfId="4" xr:uid="{00000000-0005-0000-0000-000063000000}"/>
    <cellStyle name="normal 2 2" xfId="103" xr:uid="{00000000-0005-0000-0000-000064000000}"/>
    <cellStyle name="Normal 2 4" xfId="104" xr:uid="{00000000-0005-0000-0000-000065000000}"/>
    <cellStyle name="Normal 3" xfId="105" xr:uid="{00000000-0005-0000-0000-000066000000}"/>
    <cellStyle name="Normal 3 2" xfId="106" xr:uid="{00000000-0005-0000-0000-000067000000}"/>
    <cellStyle name="Normal 4" xfId="5" xr:uid="{00000000-0005-0000-0000-000068000000}"/>
    <cellStyle name="Normal 4 2" xfId="107" xr:uid="{00000000-0005-0000-0000-000069000000}"/>
    <cellStyle name="Normal 5" xfId="108" xr:uid="{00000000-0005-0000-0000-00006A000000}"/>
    <cellStyle name="Normal 5 3" xfId="109" xr:uid="{00000000-0005-0000-0000-00006B000000}"/>
    <cellStyle name="Normal 6" xfId="110" xr:uid="{00000000-0005-0000-0000-00006C000000}"/>
    <cellStyle name="Normal 7" xfId="164" xr:uid="{00000000-0005-0000-0000-00006D000000}"/>
    <cellStyle name="Normal 8" xfId="111" xr:uid="{00000000-0005-0000-0000-00006E000000}"/>
    <cellStyle name="Normal Table" xfId="112" xr:uid="{00000000-0005-0000-0000-00006F000000}"/>
    <cellStyle name="Normal_Sheet1" xfId="6" xr:uid="{00000000-0005-0000-0000-000070000000}"/>
    <cellStyle name="normálne__1_NDARJA  BUXHETIT Universiteteve _2007-2008 sipas Formulës.xls_Flori_PM" xfId="113" xr:uid="{00000000-0005-0000-0000-000071000000}"/>
    <cellStyle name="Note 2" xfId="114" xr:uid="{00000000-0005-0000-0000-000072000000}"/>
    <cellStyle name="Output 2" xfId="115" xr:uid="{00000000-0005-0000-0000-000073000000}"/>
    <cellStyle name="Output Amounts" xfId="116" xr:uid="{00000000-0005-0000-0000-000074000000}"/>
    <cellStyle name="Percent [2]" xfId="118" xr:uid="{00000000-0005-0000-0000-000076000000}"/>
    <cellStyle name="Percent 2" xfId="3" xr:uid="{00000000-0005-0000-0000-000077000000}"/>
    <cellStyle name="Percent 2 2" xfId="119" xr:uid="{00000000-0005-0000-0000-000078000000}"/>
    <cellStyle name="Percent 3" xfId="117" xr:uid="{00000000-0005-0000-0000-000079000000}"/>
    <cellStyle name="Percent 4" xfId="166" xr:uid="{00000000-0005-0000-0000-00007A000000}"/>
    <cellStyle name="percentage difference" xfId="120" xr:uid="{00000000-0005-0000-0000-00007B000000}"/>
    <cellStyle name="percentage difference one decimal" xfId="121" xr:uid="{00000000-0005-0000-0000-00007C000000}"/>
    <cellStyle name="percentage difference zero decimal" xfId="122" xr:uid="{00000000-0005-0000-0000-00007D000000}"/>
    <cellStyle name="Pevný" xfId="123" xr:uid="{00000000-0005-0000-0000-00007E000000}"/>
    <cellStyle name="Përqindje" xfId="2" builtinId="5"/>
    <cellStyle name="Presentation" xfId="124" xr:uid="{00000000-0005-0000-0000-00007F000000}"/>
    <cellStyle name="Presje" xfId="1" builtinId="3"/>
    <cellStyle name="Proj" xfId="125" xr:uid="{00000000-0005-0000-0000-000080000000}"/>
    <cellStyle name="Publication" xfId="126" xr:uid="{00000000-0005-0000-0000-000081000000}"/>
    <cellStyle name="STYL1 - Style1" xfId="127" xr:uid="{00000000-0005-0000-0000-000082000000}"/>
    <cellStyle name="Style 1" xfId="128" xr:uid="{00000000-0005-0000-0000-000083000000}"/>
    <cellStyle name="Text" xfId="129" xr:uid="{00000000-0005-0000-0000-000084000000}"/>
    <cellStyle name="Title 2" xfId="130" xr:uid="{00000000-0005-0000-0000-000085000000}"/>
    <cellStyle name="Total 2" xfId="131" xr:uid="{00000000-0005-0000-0000-000086000000}"/>
    <cellStyle name="Warning Text 2" xfId="132" xr:uid="{00000000-0005-0000-0000-000087000000}"/>
    <cellStyle name="WebAnchor1" xfId="133" xr:uid="{00000000-0005-0000-0000-000088000000}"/>
    <cellStyle name="WebAnchor2" xfId="134" xr:uid="{00000000-0005-0000-0000-000089000000}"/>
    <cellStyle name="WebAnchor3" xfId="135" xr:uid="{00000000-0005-0000-0000-00008A000000}"/>
    <cellStyle name="WebAnchor4" xfId="136" xr:uid="{00000000-0005-0000-0000-00008B000000}"/>
    <cellStyle name="WebAnchor5" xfId="137" xr:uid="{00000000-0005-0000-0000-00008C000000}"/>
    <cellStyle name="WebAnchor6" xfId="138" xr:uid="{00000000-0005-0000-0000-00008D000000}"/>
    <cellStyle name="WebAnchor7" xfId="139" xr:uid="{00000000-0005-0000-0000-00008E000000}"/>
    <cellStyle name="Webexclude" xfId="140" xr:uid="{00000000-0005-0000-0000-00008F000000}"/>
    <cellStyle name="WebFN" xfId="141" xr:uid="{00000000-0005-0000-0000-000090000000}"/>
    <cellStyle name="WebFN1" xfId="142" xr:uid="{00000000-0005-0000-0000-000091000000}"/>
    <cellStyle name="WebFN2" xfId="143" xr:uid="{00000000-0005-0000-0000-000092000000}"/>
    <cellStyle name="WebFN3" xfId="144" xr:uid="{00000000-0005-0000-0000-000093000000}"/>
    <cellStyle name="WebFN4" xfId="145" xr:uid="{00000000-0005-0000-0000-000094000000}"/>
    <cellStyle name="WebHR" xfId="146" xr:uid="{00000000-0005-0000-0000-000095000000}"/>
    <cellStyle name="WebIndent1" xfId="147" xr:uid="{00000000-0005-0000-0000-000096000000}"/>
    <cellStyle name="WebIndent1wFN3" xfId="148" xr:uid="{00000000-0005-0000-0000-000097000000}"/>
    <cellStyle name="WebIndent2" xfId="149" xr:uid="{00000000-0005-0000-0000-000098000000}"/>
    <cellStyle name="WebNoBR" xfId="150" xr:uid="{00000000-0005-0000-0000-000099000000}"/>
    <cellStyle name="Záhlaví 1" xfId="151" xr:uid="{00000000-0005-0000-0000-00009A000000}"/>
    <cellStyle name="Záhlaví 2" xfId="152" xr:uid="{00000000-0005-0000-0000-00009B000000}"/>
    <cellStyle name="zero" xfId="153" xr:uid="{00000000-0005-0000-0000-00009C000000}"/>
    <cellStyle name="ДАТА" xfId="154" xr:uid="{00000000-0005-0000-0000-00009D000000}"/>
    <cellStyle name="ДЕНЕЖНЫЙ_BOPENGC" xfId="155" xr:uid="{00000000-0005-0000-0000-00009E000000}"/>
    <cellStyle name="ЗАГОЛОВОК1" xfId="156" xr:uid="{00000000-0005-0000-0000-00009F000000}"/>
    <cellStyle name="ЗАГОЛОВОК2" xfId="157" xr:uid="{00000000-0005-0000-0000-0000A0000000}"/>
    <cellStyle name="ИТОГОВЫЙ" xfId="158" xr:uid="{00000000-0005-0000-0000-0000A1000000}"/>
    <cellStyle name="Обычный_BOPENGC" xfId="159" xr:uid="{00000000-0005-0000-0000-0000A2000000}"/>
    <cellStyle name="ПРОЦЕНТНЫЙ_BOPENGC" xfId="160" xr:uid="{00000000-0005-0000-0000-0000A3000000}"/>
    <cellStyle name="ТЕКСТ" xfId="161" xr:uid="{00000000-0005-0000-0000-0000A4000000}"/>
    <cellStyle name="ФИКСИРОВАННЫЙ" xfId="162" xr:uid="{00000000-0005-0000-0000-0000A5000000}"/>
    <cellStyle name="ФИНАНСОВЫЙ_BOPENGC" xfId="163" xr:uid="{00000000-0005-0000-0000-0000A6000000}"/>
  </cellStyles>
  <dxfs count="0"/>
  <tableStyles count="0" defaultTableStyle="TableStyleMedium2" defaultPivotStyle="PivotStyleLight16"/>
  <colors>
    <mruColors>
      <color rgb="FFFF6600"/>
      <color rgb="FFFF3300"/>
      <color rgb="FF9933FF"/>
      <color rgb="FFCC66FF"/>
      <color rgb="FFFF7C80"/>
      <color rgb="FFFF33CC"/>
      <color rgb="FF009999"/>
      <color rgb="FF99FF33"/>
      <color rgb="FF00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Funksionet!$E$6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Funksionet!$D$7:$D$17</c:f>
              <c:strCache>
                <c:ptCount val="11"/>
                <c:pt idx="0">
                  <c:v>Shërbimet e Përgjithshme Publike</c:v>
                </c:pt>
                <c:pt idx="1">
                  <c:v>Mbrojtja</c:v>
                </c:pt>
                <c:pt idx="2">
                  <c:v>Rendi dhe Siguria Publike</c:v>
                </c:pt>
                <c:pt idx="3">
                  <c:v>Çështjet Ekonomike</c:v>
                </c:pt>
                <c:pt idx="4">
                  <c:v>Mbrojtja e Mjedisit</c:v>
                </c:pt>
                <c:pt idx="5">
                  <c:v>Strehimi dhe Komoditetet e Komunitetit</c:v>
                </c:pt>
                <c:pt idx="6">
                  <c:v>Shëndetësia</c:v>
                </c:pt>
                <c:pt idx="7">
                  <c:v>Argëtimi, Kultura dhe Çështjet Fetare</c:v>
                </c:pt>
                <c:pt idx="8">
                  <c:v>Arsimi</c:v>
                </c:pt>
                <c:pt idx="9">
                  <c:v>Mbrojtja Sociale</c:v>
                </c:pt>
                <c:pt idx="10">
                  <c:v>Shpenzime të tjera të paklasifikuara</c:v>
                </c:pt>
              </c:strCache>
            </c:strRef>
          </c:cat>
          <c:val>
            <c:numRef>
              <c:f>Funksionet!$E$7:$E$17</c:f>
              <c:numCache>
                <c:formatCode>_(* #\ ##0_);_(* \(#\ ##0\);_(* "-"??_);_(@_)</c:formatCode>
                <c:ptCount val="11"/>
                <c:pt idx="0">
                  <c:v>50081139</c:v>
                </c:pt>
                <c:pt idx="1">
                  <c:v>25920159</c:v>
                </c:pt>
                <c:pt idx="2">
                  <c:v>37070174</c:v>
                </c:pt>
                <c:pt idx="3">
                  <c:v>54511407</c:v>
                </c:pt>
                <c:pt idx="4">
                  <c:v>1202700</c:v>
                </c:pt>
                <c:pt idx="5">
                  <c:v>36189662</c:v>
                </c:pt>
                <c:pt idx="6">
                  <c:v>65728486</c:v>
                </c:pt>
                <c:pt idx="7">
                  <c:v>5432303</c:v>
                </c:pt>
                <c:pt idx="8">
                  <c:v>51048300</c:v>
                </c:pt>
                <c:pt idx="9">
                  <c:v>198175434</c:v>
                </c:pt>
                <c:pt idx="10">
                  <c:v>172757104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C-43C0-85B1-E737985CD30D}"/>
            </c:ext>
          </c:extLst>
        </c:ser>
        <c:ser>
          <c:idx val="1"/>
          <c:order val="1"/>
          <c:tx>
            <c:strRef>
              <c:f>Funksionet!$F$6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Funksionet!$D$7:$D$17</c:f>
              <c:strCache>
                <c:ptCount val="11"/>
                <c:pt idx="0">
                  <c:v>Shërbimet e Përgjithshme Publike</c:v>
                </c:pt>
                <c:pt idx="1">
                  <c:v>Mbrojtja</c:v>
                </c:pt>
                <c:pt idx="2">
                  <c:v>Rendi dhe Siguria Publike</c:v>
                </c:pt>
                <c:pt idx="3">
                  <c:v>Çështjet Ekonomike</c:v>
                </c:pt>
                <c:pt idx="4">
                  <c:v>Mbrojtja e Mjedisit</c:v>
                </c:pt>
                <c:pt idx="5">
                  <c:v>Strehimi dhe Komoditetet e Komunitetit</c:v>
                </c:pt>
                <c:pt idx="6">
                  <c:v>Shëndetësia</c:v>
                </c:pt>
                <c:pt idx="7">
                  <c:v>Argëtimi, Kultura dhe Çështjet Fetare</c:v>
                </c:pt>
                <c:pt idx="8">
                  <c:v>Arsimi</c:v>
                </c:pt>
                <c:pt idx="9">
                  <c:v>Mbrojtja Sociale</c:v>
                </c:pt>
                <c:pt idx="10">
                  <c:v>Shpenzime të tjera të paklasifikuara</c:v>
                </c:pt>
              </c:strCache>
            </c:strRef>
          </c:cat>
          <c:val>
            <c:numRef>
              <c:f>Funksionet!$F$7:$F$17</c:f>
              <c:numCache>
                <c:formatCode>_(* #\ ##0_);_(* \(#\ ##0\);_(* "-"??_);_(@_)</c:formatCode>
                <c:ptCount val="11"/>
                <c:pt idx="0">
                  <c:v>52366539.379000001</c:v>
                </c:pt>
                <c:pt idx="1">
                  <c:v>25687859</c:v>
                </c:pt>
                <c:pt idx="2">
                  <c:v>37817960</c:v>
                </c:pt>
                <c:pt idx="3">
                  <c:v>64267807</c:v>
                </c:pt>
                <c:pt idx="4">
                  <c:v>1200700</c:v>
                </c:pt>
                <c:pt idx="5">
                  <c:v>35369439</c:v>
                </c:pt>
                <c:pt idx="6">
                  <c:v>62668754.621000051</c:v>
                </c:pt>
                <c:pt idx="7">
                  <c:v>5823303</c:v>
                </c:pt>
                <c:pt idx="8">
                  <c:v>50776300</c:v>
                </c:pt>
                <c:pt idx="9">
                  <c:v>197215234</c:v>
                </c:pt>
                <c:pt idx="10">
                  <c:v>172413104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0C-43C0-85B1-E737985CD30D}"/>
            </c:ext>
          </c:extLst>
        </c:ser>
        <c:ser>
          <c:idx val="2"/>
          <c:order val="2"/>
          <c:tx>
            <c:strRef>
              <c:f>Funksionet!$G$6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cat>
            <c:strRef>
              <c:f>Funksionet!$D$7:$D$17</c:f>
              <c:strCache>
                <c:ptCount val="11"/>
                <c:pt idx="0">
                  <c:v>Shërbimet e Përgjithshme Publike</c:v>
                </c:pt>
                <c:pt idx="1">
                  <c:v>Mbrojtja</c:v>
                </c:pt>
                <c:pt idx="2">
                  <c:v>Rendi dhe Siguria Publike</c:v>
                </c:pt>
                <c:pt idx="3">
                  <c:v>Çështjet Ekonomike</c:v>
                </c:pt>
                <c:pt idx="4">
                  <c:v>Mbrojtja e Mjedisit</c:v>
                </c:pt>
                <c:pt idx="5">
                  <c:v>Strehimi dhe Komoditetet e Komunitetit</c:v>
                </c:pt>
                <c:pt idx="6">
                  <c:v>Shëndetësia</c:v>
                </c:pt>
                <c:pt idx="7">
                  <c:v>Argëtimi, Kultura dhe Çështjet Fetare</c:v>
                </c:pt>
                <c:pt idx="8">
                  <c:v>Arsimi</c:v>
                </c:pt>
                <c:pt idx="9">
                  <c:v>Mbrojtja Sociale</c:v>
                </c:pt>
                <c:pt idx="10">
                  <c:v>Shpenzime të tjera të paklasifikuara</c:v>
                </c:pt>
              </c:strCache>
            </c:strRef>
          </c:cat>
          <c:val>
            <c:numRef>
              <c:f>Funksionet!$G$7:$G$17</c:f>
              <c:numCache>
                <c:formatCode>_(* #\ ##0_);_(* \(#\ ##0\);_(* "-"??_);_(@_)</c:formatCode>
                <c:ptCount val="11"/>
                <c:pt idx="0">
                  <c:v>51381810</c:v>
                </c:pt>
                <c:pt idx="1">
                  <c:v>21610554</c:v>
                </c:pt>
                <c:pt idx="2">
                  <c:v>38107350</c:v>
                </c:pt>
                <c:pt idx="3">
                  <c:v>67635937</c:v>
                </c:pt>
                <c:pt idx="4">
                  <c:v>1156700</c:v>
                </c:pt>
                <c:pt idx="5">
                  <c:v>34835799</c:v>
                </c:pt>
                <c:pt idx="6">
                  <c:v>60833528</c:v>
                </c:pt>
                <c:pt idx="7">
                  <c:v>5864243</c:v>
                </c:pt>
                <c:pt idx="8">
                  <c:v>50399341</c:v>
                </c:pt>
                <c:pt idx="9">
                  <c:v>197188634</c:v>
                </c:pt>
                <c:pt idx="10">
                  <c:v>176593104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0C-43C0-85B1-E737985CD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60450703"/>
        <c:axId val="1860430735"/>
      </c:barChart>
      <c:catAx>
        <c:axId val="186045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0430735"/>
        <c:crosses val="autoZero"/>
        <c:auto val="1"/>
        <c:lblAlgn val="ctr"/>
        <c:lblOffset val="100"/>
        <c:noMultiLvlLbl val="0"/>
      </c:catAx>
      <c:valAx>
        <c:axId val="186043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045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Arsimi!$O$6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CC99FF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5CF-47CA-A53E-3DFFF2AF325C}"/>
              </c:ext>
            </c:extLst>
          </c:dPt>
          <c:cat>
            <c:strRef>
              <c:f>Arsimi!$K$7:$K$12</c:f>
              <c:strCache>
                <c:ptCount val="6"/>
                <c:pt idx="0">
                  <c:v>Arsimi Bazë </c:v>
                </c:pt>
                <c:pt idx="1">
                  <c:v>Arsimi i Mesëm</c:v>
                </c:pt>
                <c:pt idx="2">
                  <c:v>Arsimi Profesional</c:v>
                </c:pt>
                <c:pt idx="3">
                  <c:v>Arsimi Ushtarak</c:v>
                </c:pt>
                <c:pt idx="4">
                  <c:v>Arsimi Universitar dhe Shkenca</c:v>
                </c:pt>
                <c:pt idx="5">
                  <c:v>Total Shpenzime për Arsimin</c:v>
                </c:pt>
              </c:strCache>
            </c:strRef>
          </c:cat>
          <c:val>
            <c:numRef>
              <c:f>Arsimi!$O$7:$O$12</c:f>
              <c:numCache>
                <c:formatCode>_(* #\ ##0_);_(* \(#\ ##0\);_(* "-"??_);_(@_)</c:formatCode>
                <c:ptCount val="6"/>
                <c:pt idx="0">
                  <c:v>535000</c:v>
                </c:pt>
                <c:pt idx="1">
                  <c:v>-140000</c:v>
                </c:pt>
                <c:pt idx="2">
                  <c:v>-191959</c:v>
                </c:pt>
                <c:pt idx="3">
                  <c:v>-344000</c:v>
                </c:pt>
                <c:pt idx="4">
                  <c:v>-508000</c:v>
                </c:pt>
                <c:pt idx="5">
                  <c:v>-648959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CF-47CA-A53E-3DFFF2AF3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9463759"/>
        <c:axId val="1939473743"/>
      </c:barChart>
      <c:lineChart>
        <c:grouping val="stacked"/>
        <c:varyColors val="0"/>
        <c:ser>
          <c:idx val="1"/>
          <c:order val="1"/>
          <c:tx>
            <c:strRef>
              <c:f>Arsimi!$P$6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FF3300"/>
              </a:solidFill>
              <a:prstDash val="sysDot"/>
              <a:round/>
            </a:ln>
            <a:effectLst/>
          </c:spPr>
          <c:marker>
            <c:symbol val="diamond"/>
            <c:size val="10"/>
            <c:spPr>
              <a:solidFill>
                <a:srgbClr val="FFCC66"/>
              </a:solidFill>
              <a:ln w="28575">
                <a:solidFill>
                  <a:srgbClr val="FF33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Arsimi!$K$7:$K$12</c:f>
              <c:strCache>
                <c:ptCount val="6"/>
                <c:pt idx="0">
                  <c:v>Arsimi Bazë </c:v>
                </c:pt>
                <c:pt idx="1">
                  <c:v>Arsimi i Mesëm</c:v>
                </c:pt>
                <c:pt idx="2">
                  <c:v>Arsimi Profesional</c:v>
                </c:pt>
                <c:pt idx="3">
                  <c:v>Arsimi Ushtarak</c:v>
                </c:pt>
                <c:pt idx="4">
                  <c:v>Arsimi Universitar dhe Shkenca</c:v>
                </c:pt>
                <c:pt idx="5">
                  <c:v>Total Shpenzime për Arsimin</c:v>
                </c:pt>
              </c:strCache>
            </c:strRef>
          </c:cat>
          <c:val>
            <c:numRef>
              <c:f>Arsimi!$P$7:$P$12</c:f>
              <c:numCache>
                <c:formatCode>0.00%</c:formatCode>
                <c:ptCount val="6"/>
                <c:pt idx="0">
                  <c:v>2.1154243537299517E-2</c:v>
                </c:pt>
                <c:pt idx="1">
                  <c:v>-1.7433128697457639E-2</c:v>
                </c:pt>
                <c:pt idx="2">
                  <c:v>-5.6555688758246153E-2</c:v>
                </c:pt>
                <c:pt idx="3">
                  <c:v>-0.25230669932962696</c:v>
                </c:pt>
                <c:pt idx="4">
                  <c:v>-3.9168517147791758E-2</c:v>
                </c:pt>
                <c:pt idx="5">
                  <c:v>-1.2712646650329198E-2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F-47CA-A53E-3DFFF2AF3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509983"/>
        <c:axId val="1945520799"/>
      </c:lineChart>
      <c:catAx>
        <c:axId val="1939463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9473743"/>
        <c:crosses val="autoZero"/>
        <c:auto val="1"/>
        <c:lblAlgn val="ctr"/>
        <c:lblOffset val="100"/>
        <c:noMultiLvlLbl val="0"/>
      </c:catAx>
      <c:valAx>
        <c:axId val="1939473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9463759"/>
        <c:crosses val="autoZero"/>
        <c:crossBetween val="between"/>
      </c:valAx>
      <c:valAx>
        <c:axId val="194552079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5509983"/>
        <c:crosses val="max"/>
        <c:crossBetween val="between"/>
      </c:valAx>
      <c:catAx>
        <c:axId val="19455099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55207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Shëndetësia!$D$6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Shëndetësia!$C$7:$C$11</c:f>
              <c:strCache>
                <c:ptCount val="5"/>
                <c:pt idx="0">
                  <c:v>Shërbimi i Kujdesit Spitalor</c:v>
                </c:pt>
                <c:pt idx="1">
                  <c:v>Shëndeti Publik</c:v>
                </c:pt>
                <c:pt idx="2">
                  <c:v>Mbështetje për Shëndetësinë Ushtarake</c:v>
                </c:pt>
                <c:pt idx="3">
                  <c:v>Të tjera shpenzime për shëndetësinë</c:v>
                </c:pt>
                <c:pt idx="4">
                  <c:v>Total Shpenzime për Shëndetësinë</c:v>
                </c:pt>
              </c:strCache>
            </c:strRef>
          </c:cat>
          <c:val>
            <c:numRef>
              <c:f>Shëndetësia!$D$7:$D$11</c:f>
              <c:numCache>
                <c:formatCode>_(* #\ ##0_);_(* \(#\ ##0\);_(* "-"??_);_(@_)</c:formatCode>
                <c:ptCount val="5"/>
                <c:pt idx="0">
                  <c:v>39734522</c:v>
                </c:pt>
                <c:pt idx="1">
                  <c:v>3628128</c:v>
                </c:pt>
                <c:pt idx="2">
                  <c:v>1479036</c:v>
                </c:pt>
                <c:pt idx="3">
                  <c:v>15991842</c:v>
                </c:pt>
                <c:pt idx="4">
                  <c:v>60833528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7-4A3F-97C6-DBB393F98ACD}"/>
            </c:ext>
          </c:extLst>
        </c:ser>
        <c:ser>
          <c:idx val="1"/>
          <c:order val="1"/>
          <c:tx>
            <c:strRef>
              <c:f>Shëndetësia!$E$6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Shëndetësia!$C$7:$C$11</c:f>
              <c:strCache>
                <c:ptCount val="5"/>
                <c:pt idx="0">
                  <c:v>Shërbimi i Kujdesit Spitalor</c:v>
                </c:pt>
                <c:pt idx="1">
                  <c:v>Shëndeti Publik</c:v>
                </c:pt>
                <c:pt idx="2">
                  <c:v>Mbështetje për Shëndetësinë Ushtarake</c:v>
                </c:pt>
                <c:pt idx="3">
                  <c:v>Të tjera shpenzime për shëndetësinë</c:v>
                </c:pt>
                <c:pt idx="4">
                  <c:v>Total Shpenzime për Shëndetësinë</c:v>
                </c:pt>
              </c:strCache>
            </c:strRef>
          </c:cat>
          <c:val>
            <c:numRef>
              <c:f>Shëndetësia!$E$7:$E$11</c:f>
              <c:numCache>
                <c:formatCode>_(* #\ ##0_);_(* \(#\ ##0\);_(* "-"??_);_(@_)</c:formatCode>
                <c:ptCount val="5"/>
                <c:pt idx="0">
                  <c:v>40571122</c:v>
                </c:pt>
                <c:pt idx="1">
                  <c:v>3947828</c:v>
                </c:pt>
                <c:pt idx="2">
                  <c:v>1508536</c:v>
                </c:pt>
                <c:pt idx="3">
                  <c:v>16641268.621000051</c:v>
                </c:pt>
                <c:pt idx="4">
                  <c:v>62668754.621000051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7-4A3F-97C6-DBB393F98ACD}"/>
            </c:ext>
          </c:extLst>
        </c:ser>
        <c:ser>
          <c:idx val="2"/>
          <c:order val="2"/>
          <c:tx>
            <c:strRef>
              <c:f>Shëndetësia!$F$6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Shëndetësia!$C$7:$C$11</c:f>
              <c:strCache>
                <c:ptCount val="5"/>
                <c:pt idx="0">
                  <c:v>Shërbimi i Kujdesit Spitalor</c:v>
                </c:pt>
                <c:pt idx="1">
                  <c:v>Shëndeti Publik</c:v>
                </c:pt>
                <c:pt idx="2">
                  <c:v>Mbështetje për Shëndetësinë Ushtarake</c:v>
                </c:pt>
                <c:pt idx="3">
                  <c:v>Të tjera shpenzime për shëndetësinë</c:v>
                </c:pt>
                <c:pt idx="4">
                  <c:v>Total Shpenzime për Shëndetësinë</c:v>
                </c:pt>
              </c:strCache>
            </c:strRef>
          </c:cat>
          <c:val>
            <c:numRef>
              <c:f>Shëndetësia!$F$7:$F$11</c:f>
              <c:numCache>
                <c:formatCode>_(* #\ ##0_);_(* \(#\ ##0\);_(* "-"??_);_(@_)</c:formatCode>
                <c:ptCount val="5"/>
                <c:pt idx="0">
                  <c:v>42855122</c:v>
                </c:pt>
                <c:pt idx="1">
                  <c:v>4187828</c:v>
                </c:pt>
                <c:pt idx="2">
                  <c:v>1608536</c:v>
                </c:pt>
                <c:pt idx="3">
                  <c:v>17077000</c:v>
                </c:pt>
                <c:pt idx="4" formatCode="#,##0">
                  <c:v>65728486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7-4A3F-97C6-DBB393F98A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89464543"/>
        <c:axId val="200111535"/>
      </c:barChart>
      <c:catAx>
        <c:axId val="289464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0111535"/>
        <c:crosses val="autoZero"/>
        <c:auto val="1"/>
        <c:lblAlgn val="ctr"/>
        <c:lblOffset val="100"/>
        <c:noMultiLvlLbl val="0"/>
      </c:catAx>
      <c:valAx>
        <c:axId val="2001115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946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Shëndetësia!$O$6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42E-412C-9915-079B25FF8F9C}"/>
              </c:ext>
            </c:extLst>
          </c:dPt>
          <c:cat>
            <c:strRef>
              <c:f>Shëndetësia!$K$7:$K$11</c:f>
              <c:strCache>
                <c:ptCount val="5"/>
                <c:pt idx="0">
                  <c:v>Mbështetje për Shëndetësinë Ushtarake</c:v>
                </c:pt>
                <c:pt idx="1">
                  <c:v>Shëndeti Publik</c:v>
                </c:pt>
                <c:pt idx="2">
                  <c:v>Të tjera shpenzime për shëndetësinë</c:v>
                </c:pt>
                <c:pt idx="3">
                  <c:v>Shërbimi i Kujdesit Spitalor</c:v>
                </c:pt>
                <c:pt idx="4">
                  <c:v>Total Shpenzime për Shëndetësinë</c:v>
                </c:pt>
              </c:strCache>
            </c:strRef>
          </c:cat>
          <c:val>
            <c:numRef>
              <c:f>Shëndetësia!$O$7:$O$11</c:f>
              <c:numCache>
                <c:formatCode>_(* #\ ##0_);_(* \(#\ ##0\);_(* "-"??_);_(@_)</c:formatCode>
                <c:ptCount val="5"/>
                <c:pt idx="0">
                  <c:v>-129500</c:v>
                </c:pt>
                <c:pt idx="1">
                  <c:v>-559700</c:v>
                </c:pt>
                <c:pt idx="2">
                  <c:v>-1085158</c:v>
                </c:pt>
                <c:pt idx="3">
                  <c:v>-3120600</c:v>
                </c:pt>
                <c:pt idx="4">
                  <c:v>-4894958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E-412C-9915-079B25FF8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45514143"/>
        <c:axId val="1945512063"/>
      </c:barChart>
      <c:lineChart>
        <c:grouping val="stacked"/>
        <c:varyColors val="0"/>
        <c:ser>
          <c:idx val="1"/>
          <c:order val="1"/>
          <c:tx>
            <c:strRef>
              <c:f>Shëndetësia!$P$6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CC66FF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rgbClr val="FF9933"/>
              </a:solidFill>
              <a:ln w="25400">
                <a:solidFill>
                  <a:srgbClr val="CC66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Shëndetësia!$K$7:$K$11</c:f>
              <c:strCache>
                <c:ptCount val="5"/>
                <c:pt idx="0">
                  <c:v>Mbështetje për Shëndetësinë Ushtarake</c:v>
                </c:pt>
                <c:pt idx="1">
                  <c:v>Shëndeti Publik</c:v>
                </c:pt>
                <c:pt idx="2">
                  <c:v>Të tjera shpenzime për shëndetësinë</c:v>
                </c:pt>
                <c:pt idx="3">
                  <c:v>Shërbimi i Kujdesit Spitalor</c:v>
                </c:pt>
                <c:pt idx="4">
                  <c:v>Total Shpenzime për Shëndetësinë</c:v>
                </c:pt>
              </c:strCache>
            </c:strRef>
          </c:cat>
          <c:val>
            <c:numRef>
              <c:f>Shëndetësia!$P$7:$P$11</c:f>
              <c:numCache>
                <c:formatCode>0.00%</c:formatCode>
                <c:ptCount val="5"/>
                <c:pt idx="0">
                  <c:v>-8.0507989874022093E-2</c:v>
                </c:pt>
                <c:pt idx="1">
                  <c:v>-0.13364923296754308</c:v>
                </c:pt>
                <c:pt idx="2">
                  <c:v>-6.3545002049540319E-2</c:v>
                </c:pt>
                <c:pt idx="3">
                  <c:v>-7.2817433584718302E-2</c:v>
                </c:pt>
                <c:pt idx="4">
                  <c:v>-7.4472398466625261E-2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E-412C-9915-079B25FF8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2760719"/>
        <c:axId val="1832761551"/>
      </c:lineChart>
      <c:catAx>
        <c:axId val="1945514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5512063"/>
        <c:crosses val="autoZero"/>
        <c:auto val="1"/>
        <c:lblAlgn val="ctr"/>
        <c:lblOffset val="100"/>
        <c:noMultiLvlLbl val="0"/>
      </c:catAx>
      <c:valAx>
        <c:axId val="1945512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5514143"/>
        <c:crosses val="autoZero"/>
        <c:crossBetween val="between"/>
      </c:valAx>
      <c:valAx>
        <c:axId val="183276155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2760719"/>
        <c:crosses val="max"/>
        <c:crossBetween val="between"/>
      </c:valAx>
      <c:catAx>
        <c:axId val="1832760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276155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'Mbrojta Sociale'!$D$6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00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'Mbrojta Sociale'!$C$7:$C$11</c:f>
              <c:strCache>
                <c:ptCount val="5"/>
                <c:pt idx="0">
                  <c:v>Sigurimet Shoqërore, Pensionet dhe Papunësia</c:v>
                </c:pt>
                <c:pt idx="1">
                  <c:v>Përkujdesi Social, Paaftësia dhe Ndihma Ekonomike</c:v>
                </c:pt>
                <c:pt idx="2">
                  <c:v>Emergjencat Civile</c:v>
                </c:pt>
                <c:pt idx="3">
                  <c:v>Mbështetje Sociale për Ushtarakët</c:v>
                </c:pt>
                <c:pt idx="4">
                  <c:v>Total Shpenzime për Mbrojtjen Sociale</c:v>
                </c:pt>
              </c:strCache>
            </c:strRef>
          </c:cat>
          <c:val>
            <c:numRef>
              <c:f>'Mbrojta Sociale'!$D$7:$D$11</c:f>
              <c:numCache>
                <c:formatCode>_(* #\ ##0_);_(* \(#\ ##0\);_(* "-"??_);_(@_)</c:formatCode>
                <c:ptCount val="5"/>
                <c:pt idx="0">
                  <c:v>160585000</c:v>
                </c:pt>
                <c:pt idx="1">
                  <c:v>27067534</c:v>
                </c:pt>
                <c:pt idx="2">
                  <c:v>4336100</c:v>
                </c:pt>
                <c:pt idx="3">
                  <c:v>5200000</c:v>
                </c:pt>
                <c:pt idx="4">
                  <c:v>197188634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8-472D-96E8-D87EDCC37FED}"/>
            </c:ext>
          </c:extLst>
        </c:ser>
        <c:ser>
          <c:idx val="1"/>
          <c:order val="1"/>
          <c:tx>
            <c:strRef>
              <c:f>'Mbrojta Sociale'!$E$6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'Mbrojta Sociale'!$C$7:$C$11</c:f>
              <c:strCache>
                <c:ptCount val="5"/>
                <c:pt idx="0">
                  <c:v>Sigurimet Shoqërore, Pensionet dhe Papunësia</c:v>
                </c:pt>
                <c:pt idx="1">
                  <c:v>Përkujdesi Social, Paaftësia dhe Ndihma Ekonomike</c:v>
                </c:pt>
                <c:pt idx="2">
                  <c:v>Emergjencat Civile</c:v>
                </c:pt>
                <c:pt idx="3">
                  <c:v>Mbështetje Sociale për Ushtarakët</c:v>
                </c:pt>
                <c:pt idx="4">
                  <c:v>Total Shpenzime për Mbrojtjen Sociale</c:v>
                </c:pt>
              </c:strCache>
            </c:strRef>
          </c:cat>
          <c:val>
            <c:numRef>
              <c:f>'Mbrojta Sociale'!$E$7:$E$11</c:f>
              <c:numCache>
                <c:formatCode>_(* #\ ##0_);_(* \(#\ ##0\);_(* "-"??_);_(@_)</c:formatCode>
                <c:ptCount val="5"/>
                <c:pt idx="0">
                  <c:v>160585000</c:v>
                </c:pt>
                <c:pt idx="1">
                  <c:v>27080134</c:v>
                </c:pt>
                <c:pt idx="2">
                  <c:v>4350100</c:v>
                </c:pt>
                <c:pt idx="3">
                  <c:v>5200000</c:v>
                </c:pt>
                <c:pt idx="4">
                  <c:v>197215234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8-472D-96E8-D87EDCC37FED}"/>
            </c:ext>
          </c:extLst>
        </c:ser>
        <c:ser>
          <c:idx val="2"/>
          <c:order val="2"/>
          <c:tx>
            <c:strRef>
              <c:f>'Mbrojta Sociale'!$F$6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'Mbrojta Sociale'!$C$7:$C$11</c:f>
              <c:strCache>
                <c:ptCount val="5"/>
                <c:pt idx="0">
                  <c:v>Sigurimet Shoqërore, Pensionet dhe Papunësia</c:v>
                </c:pt>
                <c:pt idx="1">
                  <c:v>Përkujdesi Social, Paaftësia dhe Ndihma Ekonomike</c:v>
                </c:pt>
                <c:pt idx="2">
                  <c:v>Emergjencat Civile</c:v>
                </c:pt>
                <c:pt idx="3">
                  <c:v>Mbështetje Sociale për Ushtarakët</c:v>
                </c:pt>
                <c:pt idx="4">
                  <c:v>Total Shpenzime për Mbrojtjen Sociale</c:v>
                </c:pt>
              </c:strCache>
            </c:strRef>
          </c:cat>
          <c:val>
            <c:numRef>
              <c:f>'Mbrojta Sociale'!$F$7:$F$11</c:f>
              <c:numCache>
                <c:formatCode>_(* #\ ##0_);_(* \(#\ ##0\);_(* "-"??_);_(@_)</c:formatCode>
                <c:ptCount val="5"/>
                <c:pt idx="0">
                  <c:v>161585000</c:v>
                </c:pt>
                <c:pt idx="1">
                  <c:v>26830134</c:v>
                </c:pt>
                <c:pt idx="2">
                  <c:v>4560300</c:v>
                </c:pt>
                <c:pt idx="3">
                  <c:v>5200000</c:v>
                </c:pt>
                <c:pt idx="4" formatCode="#,##0">
                  <c:v>198175434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8-472D-96E8-D87EDCC37F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89453503"/>
        <c:axId val="200120959"/>
      </c:barChart>
      <c:catAx>
        <c:axId val="2894535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0120959"/>
        <c:crosses val="autoZero"/>
        <c:auto val="1"/>
        <c:lblAlgn val="ctr"/>
        <c:lblOffset val="100"/>
        <c:noMultiLvlLbl val="0"/>
      </c:catAx>
      <c:valAx>
        <c:axId val="2001209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9453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'Mbrojta Sociale'!$P$6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00CC99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99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487-474F-A306-9C4DC424A9B9}"/>
              </c:ext>
            </c:extLst>
          </c:dPt>
          <c:cat>
            <c:strRef>
              <c:f>'Mbrojta Sociale'!$L$7:$L$11</c:f>
              <c:strCache>
                <c:ptCount val="5"/>
                <c:pt idx="0">
                  <c:v>Përkujdesi Social, Paaftësia dhe Ndihma Ekonomike</c:v>
                </c:pt>
                <c:pt idx="1">
                  <c:v>Mbështetje Sociale për Ushtarakët</c:v>
                </c:pt>
                <c:pt idx="2">
                  <c:v>Emergjencat Civile</c:v>
                </c:pt>
                <c:pt idx="3">
                  <c:v>Sigurimet Shoqërore, Pensionet dhe Papunësia</c:v>
                </c:pt>
                <c:pt idx="4">
                  <c:v>Total Shpenzime për Mbrojtjen Sociale</c:v>
                </c:pt>
              </c:strCache>
            </c:strRef>
          </c:cat>
          <c:val>
            <c:numRef>
              <c:f>'Mbrojta Sociale'!$P$7:$P$11</c:f>
              <c:numCache>
                <c:formatCode>#,##0_);\(#,##0\)</c:formatCode>
                <c:ptCount val="5"/>
                <c:pt idx="0">
                  <c:v>237400</c:v>
                </c:pt>
                <c:pt idx="1">
                  <c:v>0</c:v>
                </c:pt>
                <c:pt idx="2">
                  <c:v>-224200</c:v>
                </c:pt>
                <c:pt idx="3">
                  <c:v>-1000000</c:v>
                </c:pt>
                <c:pt idx="4" formatCode="_(* #\ ##0_);_(* \(#\ ##0\);_(* &quot;-&quot;??_);_(@_)">
                  <c:v>-986800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87-474F-A306-9C4DC424A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752397215"/>
        <c:axId val="1752397631"/>
      </c:barChart>
      <c:lineChart>
        <c:grouping val="stacked"/>
        <c:varyColors val="0"/>
        <c:ser>
          <c:idx val="1"/>
          <c:order val="1"/>
          <c:tx>
            <c:strRef>
              <c:f>'Mbrojta Sociale'!$Q$6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FF6600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rgbClr val="FF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66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'Mbrojta Sociale'!$L$7:$L$11</c:f>
              <c:strCache>
                <c:ptCount val="5"/>
                <c:pt idx="0">
                  <c:v>Përkujdesi Social, Paaftësia dhe Ndihma Ekonomike</c:v>
                </c:pt>
                <c:pt idx="1">
                  <c:v>Mbështetje Sociale për Ushtarakët</c:v>
                </c:pt>
                <c:pt idx="2">
                  <c:v>Emergjencat Civile</c:v>
                </c:pt>
                <c:pt idx="3">
                  <c:v>Sigurimet Shoqërore, Pensionet dhe Papunësia</c:v>
                </c:pt>
                <c:pt idx="4">
                  <c:v>Total Shpenzime për Mbrojtjen Sociale</c:v>
                </c:pt>
              </c:strCache>
            </c:strRef>
          </c:cat>
          <c:val>
            <c:numRef>
              <c:f>'Mbrojta Sociale'!$Q$7:$Q$11</c:f>
              <c:numCache>
                <c:formatCode>0.00%</c:formatCode>
                <c:ptCount val="5"/>
                <c:pt idx="0">
                  <c:v>8.8482599453286372E-3</c:v>
                </c:pt>
                <c:pt idx="1">
                  <c:v>0</c:v>
                </c:pt>
                <c:pt idx="2">
                  <c:v>-4.9163432230335723E-2</c:v>
                </c:pt>
                <c:pt idx="3">
                  <c:v>-6.1886932574186961E-3</c:v>
                </c:pt>
                <c:pt idx="4">
                  <c:v>-4.979426461102136E-3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7-474F-A306-9C4DC424A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70895"/>
        <c:axId val="1825371311"/>
      </c:lineChart>
      <c:catAx>
        <c:axId val="175239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52397631"/>
        <c:crosses val="autoZero"/>
        <c:auto val="1"/>
        <c:lblAlgn val="ctr"/>
        <c:lblOffset val="100"/>
        <c:noMultiLvlLbl val="0"/>
      </c:catAx>
      <c:valAx>
        <c:axId val="1752397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752397215"/>
        <c:crosses val="autoZero"/>
        <c:crossBetween val="between"/>
      </c:valAx>
      <c:valAx>
        <c:axId val="182537131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25370895"/>
        <c:crosses val="max"/>
        <c:crossBetween val="between"/>
      </c:valAx>
      <c:catAx>
        <c:axId val="18253708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53713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Mbrojtja!$P$6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D5-45B0-958B-C7024061B78A}"/>
              </c:ext>
            </c:extLst>
          </c:dPt>
          <c:cat>
            <c:strRef>
              <c:f>Mbrojtja!$L$7:$L$9</c:f>
              <c:strCache>
                <c:ptCount val="3"/>
                <c:pt idx="0">
                  <c:v>Mbështetja e Luftimit</c:v>
                </c:pt>
                <c:pt idx="1">
                  <c:v>Forcat e Luftimit</c:v>
                </c:pt>
                <c:pt idx="2">
                  <c:v>Total Shpenzime për Mbrojtjen</c:v>
                </c:pt>
              </c:strCache>
            </c:strRef>
          </c:cat>
          <c:val>
            <c:numRef>
              <c:f>Mbrojtja!$P$7:$P$9</c:f>
              <c:numCache>
                <c:formatCode>_(* #\ ##0_);_(* \(#\ ##0\);_(* "-"??_);_(@_)</c:formatCode>
                <c:ptCount val="3"/>
                <c:pt idx="0">
                  <c:v>-1045555</c:v>
                </c:pt>
                <c:pt idx="1">
                  <c:v>-3264050</c:v>
                </c:pt>
                <c:pt idx="2">
                  <c:v>-4309605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5-45B0-958B-C7024061B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040184783"/>
        <c:axId val="2040185615"/>
      </c:barChart>
      <c:lineChart>
        <c:grouping val="stacked"/>
        <c:varyColors val="0"/>
        <c:ser>
          <c:idx val="1"/>
          <c:order val="1"/>
          <c:tx>
            <c:strRef>
              <c:f>Mbrojtja!$Q$6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FF6600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rgbClr val="FF66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Mbrojtja!$L$7:$L$9</c:f>
              <c:strCache>
                <c:ptCount val="3"/>
                <c:pt idx="0">
                  <c:v>Mbështetja e Luftimit</c:v>
                </c:pt>
                <c:pt idx="1">
                  <c:v>Forcat e Luftimit</c:v>
                </c:pt>
                <c:pt idx="2">
                  <c:v>Total Shpenzime për Mbrojtjen</c:v>
                </c:pt>
              </c:strCache>
            </c:strRef>
          </c:cat>
          <c:val>
            <c:numRef>
              <c:f>Mbrojtja!$Q$7:$Q$9</c:f>
              <c:numCache>
                <c:formatCode>0.00%</c:formatCode>
                <c:ptCount val="3"/>
                <c:pt idx="0">
                  <c:v>-0.13650150744308592</c:v>
                </c:pt>
                <c:pt idx="1">
                  <c:v>-0.17874921278168726</c:v>
                </c:pt>
                <c:pt idx="2">
                  <c:v>-0.16626460508980673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5-45B0-958B-C7024061B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750351"/>
        <c:axId val="1829748271"/>
      </c:lineChart>
      <c:catAx>
        <c:axId val="2040184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0185615"/>
        <c:crosses val="autoZero"/>
        <c:auto val="1"/>
        <c:lblAlgn val="ctr"/>
        <c:lblOffset val="100"/>
        <c:noMultiLvlLbl val="0"/>
      </c:catAx>
      <c:valAx>
        <c:axId val="204018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0184783"/>
        <c:crosses val="autoZero"/>
        <c:crossBetween val="between"/>
      </c:valAx>
      <c:valAx>
        <c:axId val="18297482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29750351"/>
        <c:crosses val="max"/>
        <c:crossBetween val="between"/>
      </c:valAx>
      <c:catAx>
        <c:axId val="18297503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297482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Mbrojtja!$D$6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Mbrojtja!$C$7:$C$9</c:f>
              <c:strCache>
                <c:ptCount val="3"/>
                <c:pt idx="0">
                  <c:v>Forcat e Luftimit</c:v>
                </c:pt>
                <c:pt idx="1">
                  <c:v>Mbështetja e Luftimit</c:v>
                </c:pt>
                <c:pt idx="2">
                  <c:v>Total Shpenzime për Mbrojtjen</c:v>
                </c:pt>
              </c:strCache>
            </c:strRef>
          </c:cat>
          <c:val>
            <c:numRef>
              <c:f>Mbrojtja!$D$7:$D$9</c:f>
              <c:numCache>
                <c:formatCode>_(* #\ ##0_);_(* \(#\ ##0\);_(* "-"??_);_(@_)</c:formatCode>
                <c:ptCount val="3"/>
                <c:pt idx="0">
                  <c:v>14996450</c:v>
                </c:pt>
                <c:pt idx="1">
                  <c:v>6614104</c:v>
                </c:pt>
                <c:pt idx="2">
                  <c:v>21610554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7-472E-89FD-9524A15C63E4}"/>
            </c:ext>
          </c:extLst>
        </c:ser>
        <c:ser>
          <c:idx val="1"/>
          <c:order val="1"/>
          <c:tx>
            <c:strRef>
              <c:f>Mbrojtja!$E$6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Mbrojtja!$C$7:$C$9</c:f>
              <c:strCache>
                <c:ptCount val="3"/>
                <c:pt idx="0">
                  <c:v>Forcat e Luftimit</c:v>
                </c:pt>
                <c:pt idx="1">
                  <c:v>Mbështetja e Luftimit</c:v>
                </c:pt>
                <c:pt idx="2">
                  <c:v>Total Shpenzime për Mbrojtjen</c:v>
                </c:pt>
              </c:strCache>
            </c:strRef>
          </c:cat>
          <c:val>
            <c:numRef>
              <c:f>Mbrojtja!$E$7:$E$9</c:f>
              <c:numCache>
                <c:formatCode>_(* #\ ##0_);_(* \(#\ ##0\);_(* "-"??_);_(@_)</c:formatCode>
                <c:ptCount val="3"/>
                <c:pt idx="0">
                  <c:v>18029000</c:v>
                </c:pt>
                <c:pt idx="1">
                  <c:v>7658859</c:v>
                </c:pt>
                <c:pt idx="2">
                  <c:v>25687859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E7-472E-89FD-9524A15C63E4}"/>
            </c:ext>
          </c:extLst>
        </c:ser>
        <c:ser>
          <c:idx val="2"/>
          <c:order val="2"/>
          <c:tx>
            <c:strRef>
              <c:f>Mbrojtja!$F$6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Mbrojtja!$C$7:$C$9</c:f>
              <c:strCache>
                <c:ptCount val="3"/>
                <c:pt idx="0">
                  <c:v>Forcat e Luftimit</c:v>
                </c:pt>
                <c:pt idx="1">
                  <c:v>Mbështetja e Luftimit</c:v>
                </c:pt>
                <c:pt idx="2">
                  <c:v>Total Shpenzime për Mbrojtjen</c:v>
                </c:pt>
              </c:strCache>
            </c:strRef>
          </c:cat>
          <c:val>
            <c:numRef>
              <c:f>Mbrojtja!$F$7:$F$9</c:f>
              <c:numCache>
                <c:formatCode>_(* #\ ##0_);_(* \(#\ ##0\);_(* "-"??_);_(@_)</c:formatCode>
                <c:ptCount val="3"/>
                <c:pt idx="0">
                  <c:v>18260500</c:v>
                </c:pt>
                <c:pt idx="1">
                  <c:v>7659659</c:v>
                </c:pt>
                <c:pt idx="2" formatCode="#,##0">
                  <c:v>25920159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E7-472E-89FD-9524A15C63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39484975"/>
        <c:axId val="1939483727"/>
      </c:barChart>
      <c:catAx>
        <c:axId val="1939484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9483727"/>
        <c:crosses val="autoZero"/>
        <c:auto val="1"/>
        <c:lblAlgn val="ctr"/>
        <c:lblOffset val="100"/>
        <c:noMultiLvlLbl val="0"/>
      </c:catAx>
      <c:valAx>
        <c:axId val="1939483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94849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'Strehim&amp;Komod.'!$P$6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9A3-4728-92D5-27E0DD4D511F}"/>
              </c:ext>
            </c:extLst>
          </c:dPt>
          <c:cat>
            <c:strRef>
              <c:f>'Strehim&amp;Komod.'!$L$7:$L$11</c:f>
              <c:strCache>
                <c:ptCount val="5"/>
                <c:pt idx="0">
                  <c:v>Furnizimi me Ujë dhe Kanalizimet </c:v>
                </c:pt>
                <c:pt idx="1">
                  <c:v>Fondi Shqiptar Programe Zhvillimi dhe Infrastrukturë Vendore dhe Rajonale</c:v>
                </c:pt>
                <c:pt idx="2">
                  <c:v>Strehimi</c:v>
                </c:pt>
                <c:pt idx="3">
                  <c:v>Menaxhimi i Mbetjeve Urbane dhe Planifikimi Urban</c:v>
                </c:pt>
                <c:pt idx="4">
                  <c:v>Total Shpenzime për Strehimin dhe Komoditetet Komunitare</c:v>
                </c:pt>
              </c:strCache>
            </c:strRef>
          </c:cat>
          <c:val>
            <c:numRef>
              <c:f>'Strehim&amp;Komod.'!$P$7:$P$11</c:f>
              <c:numCache>
                <c:formatCode>_(* #\ ##0_);_(* \(#\ ##0\);_(* "-"??_);_(@_)</c:formatCode>
                <c:ptCount val="5"/>
                <c:pt idx="0">
                  <c:v>810900</c:v>
                </c:pt>
                <c:pt idx="1">
                  <c:v>-11400</c:v>
                </c:pt>
                <c:pt idx="2">
                  <c:v>-850000</c:v>
                </c:pt>
                <c:pt idx="3">
                  <c:v>-1303363</c:v>
                </c:pt>
                <c:pt idx="4">
                  <c:v>-1353863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3-4728-92D5-27E0DD4D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2044938399"/>
        <c:axId val="2044939231"/>
      </c:barChart>
      <c:lineChart>
        <c:grouping val="stacked"/>
        <c:varyColors val="0"/>
        <c:ser>
          <c:idx val="1"/>
          <c:order val="1"/>
          <c:tx>
            <c:strRef>
              <c:f>'Strehim&amp;Komod.'!$Q$6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9933FF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rgbClr val="FF7C80"/>
              </a:solidFill>
              <a:ln w="25400">
                <a:solidFill>
                  <a:srgbClr val="9933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'Strehim&amp;Komod.'!$L$7:$L$11</c:f>
              <c:strCache>
                <c:ptCount val="5"/>
                <c:pt idx="0">
                  <c:v>Furnizimi me Ujë dhe Kanalizimet </c:v>
                </c:pt>
                <c:pt idx="1">
                  <c:v>Fondi Shqiptar Programe Zhvillimi dhe Infrastrukturë Vendore dhe Rajonale</c:v>
                </c:pt>
                <c:pt idx="2">
                  <c:v>Strehimi</c:v>
                </c:pt>
                <c:pt idx="3">
                  <c:v>Menaxhimi i Mbetjeve Urbane dhe Planifikimi Urban</c:v>
                </c:pt>
                <c:pt idx="4">
                  <c:v>Total Shpenzime për Strehimin dhe Komoditetet Komunitare</c:v>
                </c:pt>
              </c:strCache>
            </c:strRef>
          </c:cat>
          <c:val>
            <c:numRef>
              <c:f>'Strehim&amp;Komod.'!$Q$7:$Q$11</c:f>
              <c:numCache>
                <c:formatCode>0.00%</c:formatCode>
                <c:ptCount val="5"/>
                <c:pt idx="0">
                  <c:v>5.3459292189478085E-2</c:v>
                </c:pt>
                <c:pt idx="1">
                  <c:v>-6.7715552860661348E-4</c:v>
                </c:pt>
                <c:pt idx="2">
                  <c:v>-0.34136546184738958</c:v>
                </c:pt>
                <c:pt idx="3">
                  <c:v>-0.76850003803104161</c:v>
                </c:pt>
                <c:pt idx="4">
                  <c:v>-3.7410213999788118E-2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3-4728-92D5-27E0DD4D5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612223"/>
        <c:axId val="2039613887"/>
      </c:lineChart>
      <c:catAx>
        <c:axId val="2044938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4939231"/>
        <c:crosses val="autoZero"/>
        <c:auto val="1"/>
        <c:lblAlgn val="ctr"/>
        <c:lblOffset val="100"/>
        <c:noMultiLvlLbl val="0"/>
      </c:catAx>
      <c:valAx>
        <c:axId val="204493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4938399"/>
        <c:crosses val="autoZero"/>
        <c:crossBetween val="between"/>
      </c:valAx>
      <c:valAx>
        <c:axId val="2039613887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39612223"/>
        <c:crosses val="max"/>
        <c:crossBetween val="between"/>
      </c:valAx>
      <c:catAx>
        <c:axId val="20396122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96138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'Strehim&amp;Komod.'!$D$6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'Strehim&amp;Komod.'!$C$7:$C$11</c:f>
              <c:strCache>
                <c:ptCount val="5"/>
                <c:pt idx="0">
                  <c:v>Fondi Shqiptar Programe Zhvillimi dhe Infrastrukturë Vendore dhe Rajonale</c:v>
                </c:pt>
                <c:pt idx="1">
                  <c:v>Furnizimi me Ujë dhe Kanalizimet </c:v>
                </c:pt>
                <c:pt idx="2">
                  <c:v>Strehimi</c:v>
                </c:pt>
                <c:pt idx="3">
                  <c:v>Menaxhimi i Mbetjeve Urbane dhe Planifikimi Urban</c:v>
                </c:pt>
                <c:pt idx="4">
                  <c:v>Total Shpenzime për Strehimin dhe Komoditetet Komunitare</c:v>
                </c:pt>
              </c:strCache>
            </c:strRef>
          </c:cat>
          <c:val>
            <c:numRef>
              <c:f>'Strehim&amp;Komod.'!$D$7:$D$11</c:f>
              <c:numCache>
                <c:formatCode>_(* #\ ##0_);_(* \(#\ ##0\);_(* "-"??_);_(@_)</c:formatCode>
                <c:ptCount val="5"/>
                <c:pt idx="0">
                  <c:v>16823728</c:v>
                </c:pt>
                <c:pt idx="1">
                  <c:v>15979451</c:v>
                </c:pt>
                <c:pt idx="2">
                  <c:v>1640000</c:v>
                </c:pt>
                <c:pt idx="3">
                  <c:v>392620</c:v>
                </c:pt>
                <c:pt idx="4">
                  <c:v>34835799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D-4720-8FED-2AA000E6C7C6}"/>
            </c:ext>
          </c:extLst>
        </c:ser>
        <c:ser>
          <c:idx val="1"/>
          <c:order val="1"/>
          <c:tx>
            <c:strRef>
              <c:f>'Strehim&amp;Komod.'!$E$6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'Strehim&amp;Komod.'!$C$7:$C$11</c:f>
              <c:strCache>
                <c:ptCount val="5"/>
                <c:pt idx="0">
                  <c:v>Fondi Shqiptar Programe Zhvillimi dhe Infrastrukturë Vendore dhe Rajonale</c:v>
                </c:pt>
                <c:pt idx="1">
                  <c:v>Furnizimi me Ujë dhe Kanalizimet </c:v>
                </c:pt>
                <c:pt idx="2">
                  <c:v>Strehimi</c:v>
                </c:pt>
                <c:pt idx="3">
                  <c:v>Menaxhimi i Mbetjeve Urbane dhe Planifikimi Urban</c:v>
                </c:pt>
                <c:pt idx="4">
                  <c:v>Total Shpenzime për Strehimin dhe Komoditetet Komunitare</c:v>
                </c:pt>
              </c:strCache>
            </c:strRef>
          </c:cat>
          <c:val>
            <c:numRef>
              <c:f>'Strehim&amp;Komod.'!$E$7:$E$11</c:f>
              <c:numCache>
                <c:formatCode>_(* #\ ##0_);_(* \(#\ ##0\);_(* "-"??_);_(@_)</c:formatCode>
                <c:ptCount val="5"/>
                <c:pt idx="0">
                  <c:v>18965128</c:v>
                </c:pt>
                <c:pt idx="1">
                  <c:v>14359551</c:v>
                </c:pt>
                <c:pt idx="2">
                  <c:v>1640000</c:v>
                </c:pt>
                <c:pt idx="3">
                  <c:v>404760</c:v>
                </c:pt>
                <c:pt idx="4">
                  <c:v>35369439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D-4720-8FED-2AA000E6C7C6}"/>
            </c:ext>
          </c:extLst>
        </c:ser>
        <c:ser>
          <c:idx val="2"/>
          <c:order val="2"/>
          <c:tx>
            <c:strRef>
              <c:f>'Strehim&amp;Komod.'!$F$6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9933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'Strehim&amp;Komod.'!$C$7:$C$11</c:f>
              <c:strCache>
                <c:ptCount val="5"/>
                <c:pt idx="0">
                  <c:v>Fondi Shqiptar Programe Zhvillimi dhe Infrastrukturë Vendore dhe Rajonale</c:v>
                </c:pt>
                <c:pt idx="1">
                  <c:v>Furnizimi me Ujë dhe Kanalizimet </c:v>
                </c:pt>
                <c:pt idx="2">
                  <c:v>Strehimi</c:v>
                </c:pt>
                <c:pt idx="3">
                  <c:v>Menaxhimi i Mbetjeve Urbane dhe Planifikimi Urban</c:v>
                </c:pt>
                <c:pt idx="4">
                  <c:v>Total Shpenzime për Strehimin dhe Komoditetet Komunitare</c:v>
                </c:pt>
              </c:strCache>
            </c:strRef>
          </c:cat>
          <c:val>
            <c:numRef>
              <c:f>'Strehim&amp;Komod.'!$F$7:$F$11</c:f>
              <c:numCache>
                <c:formatCode>_(* #\ ##0_);_(* \(#\ ##0\);_(* "-"??_);_(@_)</c:formatCode>
                <c:ptCount val="5"/>
                <c:pt idx="0">
                  <c:v>16835128</c:v>
                </c:pt>
                <c:pt idx="1">
                  <c:v>15168551</c:v>
                </c:pt>
                <c:pt idx="2">
                  <c:v>2490000</c:v>
                </c:pt>
                <c:pt idx="3">
                  <c:v>1695983</c:v>
                </c:pt>
                <c:pt idx="4" formatCode="#,##0">
                  <c:v>36189662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FD-4720-8FED-2AA000E6C7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44940479"/>
        <c:axId val="2044937567"/>
      </c:barChart>
      <c:catAx>
        <c:axId val="20449404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4937567"/>
        <c:crosses val="autoZero"/>
        <c:auto val="1"/>
        <c:lblAlgn val="ctr"/>
        <c:lblOffset val="100"/>
        <c:noMultiLvlLbl val="0"/>
      </c:catAx>
      <c:valAx>
        <c:axId val="2044937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4940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'Arg., Kultur, Feja'!$P$6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050-456F-AA30-D4086699C856}"/>
              </c:ext>
            </c:extLst>
          </c:dPt>
          <c:cat>
            <c:strRef>
              <c:f>'Arg., Kultur, Feja'!$L$7:$L$11</c:f>
              <c:strCache>
                <c:ptCount val="5"/>
                <c:pt idx="0">
                  <c:v>Arti dhe Kultura</c:v>
                </c:pt>
                <c:pt idx="1">
                  <c:v>Trashëgimia Kulturore dhe Muzetë</c:v>
                </c:pt>
                <c:pt idx="2">
                  <c:v>Institucione të Komunikimit, Informacionit dhe Artit</c:v>
                </c:pt>
                <c:pt idx="3">
                  <c:v>Mbështetje për Rininë, Sportin dhe Kultet Fetare</c:v>
                </c:pt>
                <c:pt idx="4">
                  <c:v>Total Shpenzime për Argëtim, Kultura dhe Çështjet Fetare</c:v>
                </c:pt>
              </c:strCache>
            </c:strRef>
          </c:cat>
          <c:val>
            <c:numRef>
              <c:f>'Arg., Kultur, Feja'!$P$7:$P$11</c:f>
              <c:numCache>
                <c:formatCode>_(* #\ ##0_);_(* \(#\ ##0\);_(* "-"??_);_(@_)</c:formatCode>
                <c:ptCount val="5"/>
                <c:pt idx="0">
                  <c:v>-60300</c:v>
                </c:pt>
                <c:pt idx="1">
                  <c:v>-58760</c:v>
                </c:pt>
                <c:pt idx="2">
                  <c:v>51000</c:v>
                </c:pt>
                <c:pt idx="3">
                  <c:v>500000</c:v>
                </c:pt>
                <c:pt idx="4">
                  <c:v>431940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0-456F-AA30-D4086699C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32594639"/>
        <c:axId val="1832595055"/>
      </c:barChart>
      <c:lineChart>
        <c:grouping val="stacked"/>
        <c:varyColors val="0"/>
        <c:ser>
          <c:idx val="1"/>
          <c:order val="1"/>
          <c:tx>
            <c:strRef>
              <c:f>'Arg., Kultur, Feja'!$Q$6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'Arg., Kultur, Feja'!$L$7:$L$11</c:f>
              <c:strCache>
                <c:ptCount val="5"/>
                <c:pt idx="0">
                  <c:v>Arti dhe Kultura</c:v>
                </c:pt>
                <c:pt idx="1">
                  <c:v>Trashëgimia Kulturore dhe Muzetë</c:v>
                </c:pt>
                <c:pt idx="2">
                  <c:v>Institucione të Komunikimit, Informacionit dhe Artit</c:v>
                </c:pt>
                <c:pt idx="3">
                  <c:v>Mbështetje për Rininë, Sportin dhe Kultet Fetare</c:v>
                </c:pt>
                <c:pt idx="4">
                  <c:v>Total Shpenzime për Argëtim, Kultura dhe Çështjet Fetare</c:v>
                </c:pt>
              </c:strCache>
            </c:strRef>
          </c:cat>
          <c:val>
            <c:numRef>
              <c:f>'Arg., Kultur, Feja'!$Q$7:$Q$11</c:f>
              <c:numCache>
                <c:formatCode>0.00%</c:formatCode>
                <c:ptCount val="5"/>
                <c:pt idx="0">
                  <c:v>-2.030687288301692E-2</c:v>
                </c:pt>
                <c:pt idx="1">
                  <c:v>-7.1083368112891426E-2</c:v>
                </c:pt>
                <c:pt idx="2">
                  <c:v>6.0851926977687626E-2</c:v>
                </c:pt>
                <c:pt idx="3">
                  <c:v>0.6264643604425344</c:v>
                </c:pt>
                <c:pt idx="4">
                  <c:v>7.9513237755699559E-2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0-456F-AA30-D4086699C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9614719"/>
        <c:axId val="1752795183"/>
      </c:lineChart>
      <c:catAx>
        <c:axId val="183259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2595055"/>
        <c:crosses val="autoZero"/>
        <c:auto val="1"/>
        <c:lblAlgn val="ctr"/>
        <c:lblOffset val="100"/>
        <c:noMultiLvlLbl val="0"/>
      </c:catAx>
      <c:valAx>
        <c:axId val="183259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2594639"/>
        <c:crosses val="autoZero"/>
        <c:crossBetween val="between"/>
      </c:valAx>
      <c:valAx>
        <c:axId val="1752795183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39614719"/>
        <c:crosses val="max"/>
        <c:crossBetween val="between"/>
      </c:valAx>
      <c:catAx>
        <c:axId val="20396147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27951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Funksionet!$Q$6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940-4DBB-9747-D4CB99A855B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940-4DBB-9747-D4CB99A855B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940-4DBB-9747-D4CB99A855B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940-4DBB-9747-D4CB99A855B8}"/>
              </c:ext>
            </c:extLst>
          </c:dPt>
          <c:dPt>
            <c:idx val="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940-4DBB-9747-D4CB99A855B8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940-4DBB-9747-D4CB99A855B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940-4DBB-9747-D4CB99A855B8}"/>
              </c:ext>
            </c:extLst>
          </c:dPt>
          <c:dPt>
            <c:idx val="8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940-4DBB-9747-D4CB99A855B8}"/>
              </c:ext>
            </c:extLst>
          </c:dPt>
          <c:dPt>
            <c:idx val="9"/>
            <c:invertIfNegative val="0"/>
            <c:bubble3D val="0"/>
            <c:spPr>
              <a:solidFill>
                <a:srgbClr val="CC99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940-4DBB-9747-D4CB99A855B8}"/>
              </c:ext>
            </c:extLst>
          </c:dPt>
          <c:dPt>
            <c:idx val="1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940-4DBB-9747-D4CB99A855B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940-4DBB-9747-D4CB99A855B8}"/>
              </c:ext>
            </c:extLst>
          </c:dPt>
          <c:cat>
            <c:strRef>
              <c:f>Funksionet!$M$7:$M$18</c:f>
              <c:strCache>
                <c:ptCount val="12"/>
                <c:pt idx="0">
                  <c:v>Shëndetësia</c:v>
                </c:pt>
                <c:pt idx="1">
                  <c:v>Mbrojtja</c:v>
                </c:pt>
                <c:pt idx="2">
                  <c:v>Strehimi dhe Komoditetet e Komunitetit</c:v>
                </c:pt>
                <c:pt idx="3">
                  <c:v>Mbrojtja Sociale</c:v>
                </c:pt>
                <c:pt idx="4">
                  <c:v>Arsimi</c:v>
                </c:pt>
                <c:pt idx="5">
                  <c:v>Mbrojtja e Mjedisit</c:v>
                </c:pt>
                <c:pt idx="6">
                  <c:v>Argëtimi, Kultura dhe Çështjet Fetare</c:v>
                </c:pt>
                <c:pt idx="7">
                  <c:v>Rendi dhe Siguria Publike</c:v>
                </c:pt>
                <c:pt idx="8">
                  <c:v>Shërbimet e Përgjithshme Publike</c:v>
                </c:pt>
                <c:pt idx="9">
                  <c:v>Shpenzime të tjera të paklasifikuara</c:v>
                </c:pt>
                <c:pt idx="10">
                  <c:v>Çështjet Ekonomike</c:v>
                </c:pt>
                <c:pt idx="11">
                  <c:v>Total</c:v>
                </c:pt>
              </c:strCache>
            </c:strRef>
          </c:cat>
          <c:val>
            <c:numRef>
              <c:f>Funksionet!$Q$7:$Q$18</c:f>
              <c:numCache>
                <c:formatCode>_(* #\ ##0_);_(* \(#\ ##0\);_(* "-"??_);_(@_)</c:formatCode>
                <c:ptCount val="12"/>
                <c:pt idx="0">
                  <c:v>-4894958</c:v>
                </c:pt>
                <c:pt idx="1">
                  <c:v>-4309605</c:v>
                </c:pt>
                <c:pt idx="2">
                  <c:v>-1353863</c:v>
                </c:pt>
                <c:pt idx="3">
                  <c:v>-986800</c:v>
                </c:pt>
                <c:pt idx="4">
                  <c:v>-648959</c:v>
                </c:pt>
                <c:pt idx="5">
                  <c:v>-46000</c:v>
                </c:pt>
                <c:pt idx="6">
                  <c:v>431940</c:v>
                </c:pt>
                <c:pt idx="7">
                  <c:v>1037176</c:v>
                </c:pt>
                <c:pt idx="8">
                  <c:v>1300671</c:v>
                </c:pt>
                <c:pt idx="9">
                  <c:v>3836000</c:v>
                </c:pt>
                <c:pt idx="10">
                  <c:v>13124530</c:v>
                </c:pt>
                <c:pt idx="11" formatCode="_(* #\ ##0.00_);_(* \(#\ ##0.00\);_(* &quot;-&quot;??_);_(@_)">
                  <c:v>7490132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A-4022-90CE-188C73604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22463103"/>
        <c:axId val="1822457279"/>
      </c:barChart>
      <c:lineChart>
        <c:grouping val="stacked"/>
        <c:varyColors val="0"/>
        <c:ser>
          <c:idx val="1"/>
          <c:order val="1"/>
          <c:tx>
            <c:strRef>
              <c:f>Funksionet!$R$6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445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40000"/>
                  <a:lumOff val="60000"/>
                </a:schemeClr>
              </a:solidFill>
              <a:ln w="31750"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Funksionet!$M$7:$M$18</c:f>
              <c:strCache>
                <c:ptCount val="12"/>
                <c:pt idx="0">
                  <c:v>Shëndetësia</c:v>
                </c:pt>
                <c:pt idx="1">
                  <c:v>Mbrojtja</c:v>
                </c:pt>
                <c:pt idx="2">
                  <c:v>Strehimi dhe Komoditetet e Komunitetit</c:v>
                </c:pt>
                <c:pt idx="3">
                  <c:v>Mbrojtja Sociale</c:v>
                </c:pt>
                <c:pt idx="4">
                  <c:v>Arsimi</c:v>
                </c:pt>
                <c:pt idx="5">
                  <c:v>Mbrojtja e Mjedisit</c:v>
                </c:pt>
                <c:pt idx="6">
                  <c:v>Argëtimi, Kultura dhe Çështjet Fetare</c:v>
                </c:pt>
                <c:pt idx="7">
                  <c:v>Rendi dhe Siguria Publike</c:v>
                </c:pt>
                <c:pt idx="8">
                  <c:v>Shërbimet e Përgjithshme Publike</c:v>
                </c:pt>
                <c:pt idx="9">
                  <c:v>Shpenzime të tjera të paklasifikuara</c:v>
                </c:pt>
                <c:pt idx="10">
                  <c:v>Çështjet Ekonomike</c:v>
                </c:pt>
                <c:pt idx="11">
                  <c:v>Total</c:v>
                </c:pt>
              </c:strCache>
            </c:strRef>
          </c:cat>
          <c:val>
            <c:numRef>
              <c:f>Funksionet!$R$7:$R$18</c:f>
              <c:numCache>
                <c:formatCode>0.00%</c:formatCode>
                <c:ptCount val="12"/>
                <c:pt idx="0">
                  <c:v>-7.4472398466625261E-2</c:v>
                </c:pt>
                <c:pt idx="1">
                  <c:v>-0.16626460508980673</c:v>
                </c:pt>
                <c:pt idx="2">
                  <c:v>-3.7410213999788118E-2</c:v>
                </c:pt>
                <c:pt idx="3">
                  <c:v>-4.979426461102136E-3</c:v>
                </c:pt>
                <c:pt idx="4">
                  <c:v>-1.2712646650329198E-2</c:v>
                </c:pt>
                <c:pt idx="5">
                  <c:v>-3.8247276960172945E-2</c:v>
                </c:pt>
                <c:pt idx="6">
                  <c:v>7.9513237755699559E-2</c:v>
                </c:pt>
                <c:pt idx="7">
                  <c:v>2.7978719495624704E-2</c:v>
                </c:pt>
                <c:pt idx="8">
                  <c:v>2.5971274335433944E-2</c:v>
                </c:pt>
                <c:pt idx="9">
                  <c:v>2.2204586156989527E-2</c:v>
                </c:pt>
                <c:pt idx="10">
                  <c:v>0.24076667109326311</c:v>
                </c:pt>
                <c:pt idx="11">
                  <c:v>1.072905174381204E-2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A-4022-90CE-188C73604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541583"/>
        <c:axId val="1541538671"/>
      </c:lineChart>
      <c:catAx>
        <c:axId val="1822463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22457279"/>
        <c:crosses val="autoZero"/>
        <c:auto val="1"/>
        <c:lblAlgn val="ctr"/>
        <c:lblOffset val="100"/>
        <c:noMultiLvlLbl val="0"/>
      </c:catAx>
      <c:valAx>
        <c:axId val="1822457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22463103"/>
        <c:crosses val="autoZero"/>
        <c:crossBetween val="between"/>
      </c:valAx>
      <c:valAx>
        <c:axId val="154153867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541541583"/>
        <c:crosses val="max"/>
        <c:crossBetween val="between"/>
      </c:valAx>
      <c:catAx>
        <c:axId val="154154158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41538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'Arg., Kultur, Feja'!$D$6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'Arg., Kultur, Feja'!$C$7:$C$11</c:f>
              <c:strCache>
                <c:ptCount val="5"/>
                <c:pt idx="0">
                  <c:v>Arti dhe Kultura</c:v>
                </c:pt>
                <c:pt idx="1">
                  <c:v>Trashëgimia Kulturore dhe Muzetë</c:v>
                </c:pt>
                <c:pt idx="2">
                  <c:v>Institucione të Komunikimit, Informacionit dhe Artit</c:v>
                </c:pt>
                <c:pt idx="3">
                  <c:v>Mbështetje për Rininë, Sportin dhe Kultet Fetare</c:v>
                </c:pt>
                <c:pt idx="4">
                  <c:v>Total Shpenzime për Argëtim, Kultura dhe Çështjet Fetare</c:v>
                </c:pt>
              </c:strCache>
            </c:strRef>
          </c:cat>
          <c:val>
            <c:numRef>
              <c:f>'Arg., Kultur, Feja'!$D$7:$D$11</c:f>
              <c:numCache>
                <c:formatCode>_(* #\ ##0_);_(* \(#\ ##0\);_(* "-"??_);_(@_)</c:formatCode>
                <c:ptCount val="5"/>
                <c:pt idx="0">
                  <c:v>2909138</c:v>
                </c:pt>
                <c:pt idx="1">
                  <c:v>767875</c:v>
                </c:pt>
                <c:pt idx="2">
                  <c:v>889100</c:v>
                </c:pt>
                <c:pt idx="3">
                  <c:v>1298130</c:v>
                </c:pt>
                <c:pt idx="4">
                  <c:v>5864243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4-4566-92F5-FBC72CE0D8E8}"/>
            </c:ext>
          </c:extLst>
        </c:ser>
        <c:ser>
          <c:idx val="1"/>
          <c:order val="1"/>
          <c:tx>
            <c:strRef>
              <c:f>'Arg., Kultur, Feja'!$E$6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'Arg., Kultur, Feja'!$C$7:$C$11</c:f>
              <c:strCache>
                <c:ptCount val="5"/>
                <c:pt idx="0">
                  <c:v>Arti dhe Kultura</c:v>
                </c:pt>
                <c:pt idx="1">
                  <c:v>Trashëgimia Kulturore dhe Muzetë</c:v>
                </c:pt>
                <c:pt idx="2">
                  <c:v>Institucione të Komunikimit, Informacionit dhe Artit</c:v>
                </c:pt>
                <c:pt idx="3">
                  <c:v>Mbështetje për Rininë, Sportin dhe Kultet Fetare</c:v>
                </c:pt>
                <c:pt idx="4">
                  <c:v>Total Shpenzime për Argëtim, Kultura dhe Çështjet Fetare</c:v>
                </c:pt>
              </c:strCache>
            </c:strRef>
          </c:cat>
          <c:val>
            <c:numRef>
              <c:f>'Arg., Kultur, Feja'!$E$7:$E$11</c:f>
              <c:numCache>
                <c:formatCode>_(* #\ ##0_);_(* \(#\ ##0\);_(* "-"??_);_(@_)</c:formatCode>
                <c:ptCount val="5"/>
                <c:pt idx="0">
                  <c:v>3025438</c:v>
                </c:pt>
                <c:pt idx="1">
                  <c:v>809635</c:v>
                </c:pt>
                <c:pt idx="2">
                  <c:v>840100</c:v>
                </c:pt>
                <c:pt idx="3">
                  <c:v>1148130</c:v>
                </c:pt>
                <c:pt idx="4">
                  <c:v>5823303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4-4566-92F5-FBC72CE0D8E8}"/>
            </c:ext>
          </c:extLst>
        </c:ser>
        <c:ser>
          <c:idx val="2"/>
          <c:order val="2"/>
          <c:tx>
            <c:strRef>
              <c:f>'Arg., Kultur, Feja'!$F$6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00CC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'Arg., Kultur, Feja'!$C$7:$C$11</c:f>
              <c:strCache>
                <c:ptCount val="5"/>
                <c:pt idx="0">
                  <c:v>Arti dhe Kultura</c:v>
                </c:pt>
                <c:pt idx="1">
                  <c:v>Trashëgimia Kulturore dhe Muzetë</c:v>
                </c:pt>
                <c:pt idx="2">
                  <c:v>Institucione të Komunikimit, Informacionit dhe Artit</c:v>
                </c:pt>
                <c:pt idx="3">
                  <c:v>Mbështetje për Rininë, Sportin dhe Kultet Fetare</c:v>
                </c:pt>
                <c:pt idx="4">
                  <c:v>Total Shpenzime për Argëtim, Kultura dhe Çështjet Fetare</c:v>
                </c:pt>
              </c:strCache>
            </c:strRef>
          </c:cat>
          <c:val>
            <c:numRef>
              <c:f>'Arg., Kultur, Feja'!$F$7:$F$11</c:f>
              <c:numCache>
                <c:formatCode>_(* #\ ##0_);_(* \(#\ ##0\);_(* "-"??_);_(@_)</c:formatCode>
                <c:ptCount val="5"/>
                <c:pt idx="0">
                  <c:v>2969438</c:v>
                </c:pt>
                <c:pt idx="1">
                  <c:v>826635</c:v>
                </c:pt>
                <c:pt idx="2">
                  <c:v>838100</c:v>
                </c:pt>
                <c:pt idx="3">
                  <c:v>798130</c:v>
                </c:pt>
                <c:pt idx="4" formatCode="#,##0">
                  <c:v>5432303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F4-4566-92F5-FBC72CE0D8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43462639"/>
        <c:axId val="2043464303"/>
      </c:barChart>
      <c:catAx>
        <c:axId val="2043462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3464303"/>
        <c:crosses val="autoZero"/>
        <c:auto val="1"/>
        <c:lblAlgn val="ctr"/>
        <c:lblOffset val="100"/>
        <c:noMultiLvlLbl val="0"/>
      </c:catAx>
      <c:valAx>
        <c:axId val="2043464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43462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'Mbrojtja Mjedisit'!$P$6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D9E-43DF-8FEF-5F762253F890}"/>
              </c:ext>
            </c:extLst>
          </c:dPt>
          <c:cat>
            <c:strRef>
              <c:f>'Mbrojtja Mjedisit'!$L$7:$L$9</c:f>
              <c:strCache>
                <c:ptCount val="3"/>
                <c:pt idx="0">
                  <c:v>Menaxhim i Tokës Bujqësore dhe Administrim i Ujërave</c:v>
                </c:pt>
                <c:pt idx="1">
                  <c:v>Programe për Mbrojtjen e Mjedisit</c:v>
                </c:pt>
                <c:pt idx="2">
                  <c:v>Total Shpenzime për Mbrojtjen e Mjedisit</c:v>
                </c:pt>
              </c:strCache>
            </c:strRef>
          </c:cat>
          <c:val>
            <c:numRef>
              <c:f>'Mbrojtja Mjedisit'!$P$7:$P$9</c:f>
              <c:numCache>
                <c:formatCode>_(* #\ ##0_);_(* \(#\ ##0\);_(* "-"??_);_(@_)</c:formatCode>
                <c:ptCount val="3"/>
                <c:pt idx="0">
                  <c:v>-7700</c:v>
                </c:pt>
                <c:pt idx="1">
                  <c:v>-38300</c:v>
                </c:pt>
                <c:pt idx="2">
                  <c:v>-46000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E-43DF-8FEF-5F762253F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32761967"/>
        <c:axId val="1832758639"/>
      </c:barChart>
      <c:lineChart>
        <c:grouping val="stacked"/>
        <c:varyColors val="0"/>
        <c:ser>
          <c:idx val="1"/>
          <c:order val="1"/>
          <c:tx>
            <c:strRef>
              <c:f>'Mbrojtja Mjedisit'!$Q$6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CC66FF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rgbClr val="CC66FF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'Mbrojtja Mjedisit'!$L$7:$L$9</c:f>
              <c:strCache>
                <c:ptCount val="3"/>
                <c:pt idx="0">
                  <c:v>Menaxhim i Tokës Bujqësore dhe Administrim i Ujërave</c:v>
                </c:pt>
                <c:pt idx="1">
                  <c:v>Programe për Mbrojtjen e Mjedisit</c:v>
                </c:pt>
                <c:pt idx="2">
                  <c:v>Total Shpenzime për Mbrojtjen e Mjedisit</c:v>
                </c:pt>
              </c:strCache>
            </c:strRef>
          </c:cat>
          <c:val>
            <c:numRef>
              <c:f>'Mbrojtja Mjedisit'!$Q$7:$Q$9</c:f>
              <c:numCache>
                <c:formatCode>0.00%</c:formatCode>
                <c:ptCount val="3"/>
                <c:pt idx="0">
                  <c:v>-3.3218291630716136E-2</c:v>
                </c:pt>
                <c:pt idx="1">
                  <c:v>-3.9447934905757542E-2</c:v>
                </c:pt>
                <c:pt idx="2">
                  <c:v>-3.8247276960172945E-2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E-43DF-8FEF-5F762253F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72895"/>
        <c:axId val="142474975"/>
      </c:lineChart>
      <c:catAx>
        <c:axId val="1832761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2758639"/>
        <c:crosses val="autoZero"/>
        <c:auto val="1"/>
        <c:lblAlgn val="ctr"/>
        <c:lblOffset val="100"/>
        <c:noMultiLvlLbl val="0"/>
      </c:catAx>
      <c:valAx>
        <c:axId val="1832758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32761967"/>
        <c:crosses val="autoZero"/>
        <c:crossBetween val="between"/>
      </c:valAx>
      <c:valAx>
        <c:axId val="14247497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2472895"/>
        <c:crosses val="max"/>
        <c:crossBetween val="between"/>
      </c:valAx>
      <c:catAx>
        <c:axId val="1424728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247497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'Mbrojtja Mjedisit'!$D$6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'Mbrojtja Mjedisit'!$C$7:$C$9</c:f>
              <c:strCache>
                <c:ptCount val="3"/>
                <c:pt idx="0">
                  <c:v>Programe për Mbrojtjen e Mjedisit</c:v>
                </c:pt>
                <c:pt idx="1">
                  <c:v>Menaxhim i Tokës Bujqësore dhe Administrim i Ujërave</c:v>
                </c:pt>
                <c:pt idx="2">
                  <c:v>Total Shpenzime për Mbrojtjen e Mjedisit</c:v>
                </c:pt>
              </c:strCache>
            </c:strRef>
          </c:cat>
          <c:val>
            <c:numRef>
              <c:f>'Mbrojtja Mjedisit'!$D$7:$D$9</c:f>
              <c:numCache>
                <c:formatCode>_(* #\ ##0_);_(* \(#\ ##0\);_(* "-"??_);_(@_)</c:formatCode>
                <c:ptCount val="3"/>
                <c:pt idx="0">
                  <c:v>932600</c:v>
                </c:pt>
                <c:pt idx="1">
                  <c:v>224100</c:v>
                </c:pt>
                <c:pt idx="2">
                  <c:v>1156700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0-41CD-AFF1-C64C0B7523AD}"/>
            </c:ext>
          </c:extLst>
        </c:ser>
        <c:ser>
          <c:idx val="1"/>
          <c:order val="1"/>
          <c:tx>
            <c:strRef>
              <c:f>'Mbrojtja Mjedisit'!$E$6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'Mbrojtja Mjedisit'!$C$7:$C$9</c:f>
              <c:strCache>
                <c:ptCount val="3"/>
                <c:pt idx="0">
                  <c:v>Programe për Mbrojtjen e Mjedisit</c:v>
                </c:pt>
                <c:pt idx="1">
                  <c:v>Menaxhim i Tokës Bujqësore dhe Administrim i Ujërave</c:v>
                </c:pt>
                <c:pt idx="2">
                  <c:v>Total Shpenzime për Mbrojtjen e Mjedisit</c:v>
                </c:pt>
              </c:strCache>
            </c:strRef>
          </c:cat>
          <c:val>
            <c:numRef>
              <c:f>'Mbrojtja Mjedisit'!$E$7:$E$9</c:f>
              <c:numCache>
                <c:formatCode>_(* #\ ##0_);_(* \(#\ ##0\);_(* "-"??_);_(@_)</c:formatCode>
                <c:ptCount val="3"/>
                <c:pt idx="0">
                  <c:v>968900</c:v>
                </c:pt>
                <c:pt idx="1">
                  <c:v>231800</c:v>
                </c:pt>
                <c:pt idx="2">
                  <c:v>1200700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0-41CD-AFF1-C64C0B7523AD}"/>
            </c:ext>
          </c:extLst>
        </c:ser>
        <c:ser>
          <c:idx val="2"/>
          <c:order val="2"/>
          <c:tx>
            <c:strRef>
              <c:f>'Mbrojtja Mjedisit'!$F$6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'Mbrojtja Mjedisit'!$C$7:$C$9</c:f>
              <c:strCache>
                <c:ptCount val="3"/>
                <c:pt idx="0">
                  <c:v>Programe për Mbrojtjen e Mjedisit</c:v>
                </c:pt>
                <c:pt idx="1">
                  <c:v>Menaxhim i Tokës Bujqësore dhe Administrim i Ujërave</c:v>
                </c:pt>
                <c:pt idx="2">
                  <c:v>Total Shpenzime për Mbrojtjen e Mjedisit</c:v>
                </c:pt>
              </c:strCache>
            </c:strRef>
          </c:cat>
          <c:val>
            <c:numRef>
              <c:f>'Mbrojtja Mjedisit'!$F$7:$F$9</c:f>
              <c:numCache>
                <c:formatCode>_(* #\ ##0_);_(* \(#\ ##0\);_(* "-"??_);_(@_)</c:formatCode>
                <c:ptCount val="3"/>
                <c:pt idx="0">
                  <c:v>970900</c:v>
                </c:pt>
                <c:pt idx="1">
                  <c:v>231800</c:v>
                </c:pt>
                <c:pt idx="2" formatCode="#,##0">
                  <c:v>1202700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90-41CD-AFF1-C64C0B7523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2704607"/>
        <c:axId val="192705023"/>
      </c:barChart>
      <c:catAx>
        <c:axId val="1927046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2705023"/>
        <c:crosses val="autoZero"/>
        <c:auto val="1"/>
        <c:lblAlgn val="ctr"/>
        <c:lblOffset val="100"/>
        <c:noMultiLvlLbl val="0"/>
      </c:catAx>
      <c:valAx>
        <c:axId val="192705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2704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Paklasifikuara!$D$6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Paklasifikuara!$C$7:$C$13</c:f>
              <c:strCache>
                <c:ptCount val="7"/>
                <c:pt idx="0">
                  <c:v>Shpenzimet e pushtetit vendor</c:v>
                </c:pt>
                <c:pt idx="1">
                  <c:v>Kosto e borxhit</c:v>
                </c:pt>
                <c:pt idx="2">
                  <c:v>Fondi Rezervë dhe Kontingjencë i Këshillit të Ministrave</c:v>
                </c:pt>
                <c:pt idx="3">
                  <c:v>Mbështetje për energjinë</c:v>
                </c:pt>
                <c:pt idx="4">
                  <c:v>Fondi i Rindërtimit</c:v>
                </c:pt>
                <c:pt idx="5">
                  <c:v>Shpenzime të tjera</c:v>
                </c:pt>
                <c:pt idx="6">
                  <c:v>Total Shpenzime të Tjera të Paklasifikuara</c:v>
                </c:pt>
              </c:strCache>
            </c:strRef>
          </c:cat>
          <c:val>
            <c:numRef>
              <c:f>Paklasifikuara!$D$7:$D$13</c:f>
              <c:numCache>
                <c:formatCode>#,##0</c:formatCode>
                <c:ptCount val="7"/>
                <c:pt idx="0">
                  <c:v>66473000</c:v>
                </c:pt>
                <c:pt idx="1">
                  <c:v>56010000</c:v>
                </c:pt>
                <c:pt idx="2">
                  <c:v>28710000</c:v>
                </c:pt>
                <c:pt idx="3">
                  <c:v>3000000</c:v>
                </c:pt>
                <c:pt idx="4">
                  <c:v>17000000</c:v>
                </c:pt>
                <c:pt idx="5">
                  <c:v>5400104</c:v>
                </c:pt>
                <c:pt idx="6">
                  <c:v>176593104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B-4583-A3CA-45E0B2928867}"/>
            </c:ext>
          </c:extLst>
        </c:ser>
        <c:ser>
          <c:idx val="1"/>
          <c:order val="1"/>
          <c:tx>
            <c:strRef>
              <c:f>Paklasifikuara!$E$6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Paklasifikuara!$C$7:$C$13</c:f>
              <c:strCache>
                <c:ptCount val="7"/>
                <c:pt idx="0">
                  <c:v>Shpenzimet e pushtetit vendor</c:v>
                </c:pt>
                <c:pt idx="1">
                  <c:v>Kosto e borxhit</c:v>
                </c:pt>
                <c:pt idx="2">
                  <c:v>Fondi Rezervë dhe Kontingjencë i Këshillit të Ministrave</c:v>
                </c:pt>
                <c:pt idx="3">
                  <c:v>Mbështetje për energjinë</c:v>
                </c:pt>
                <c:pt idx="4">
                  <c:v>Fondi i Rindërtimit</c:v>
                </c:pt>
                <c:pt idx="5">
                  <c:v>Shpenzime të tjera</c:v>
                </c:pt>
                <c:pt idx="6">
                  <c:v>Total Shpenzime të Tjera të Paklasifikuara</c:v>
                </c:pt>
              </c:strCache>
            </c:strRef>
          </c:cat>
          <c:val>
            <c:numRef>
              <c:f>Paklasifikuara!$E$7:$E$13</c:f>
              <c:numCache>
                <c:formatCode>#,##0</c:formatCode>
                <c:ptCount val="7"/>
                <c:pt idx="0">
                  <c:v>64473000</c:v>
                </c:pt>
                <c:pt idx="1">
                  <c:v>56010000</c:v>
                </c:pt>
                <c:pt idx="2">
                  <c:v>26530000</c:v>
                </c:pt>
                <c:pt idx="3">
                  <c:v>3000000</c:v>
                </c:pt>
                <c:pt idx="4">
                  <c:v>17000000</c:v>
                </c:pt>
                <c:pt idx="5">
                  <c:v>5400104</c:v>
                </c:pt>
                <c:pt idx="6">
                  <c:v>172413104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B-4583-A3CA-45E0B2928867}"/>
            </c:ext>
          </c:extLst>
        </c:ser>
        <c:ser>
          <c:idx val="2"/>
          <c:order val="2"/>
          <c:tx>
            <c:strRef>
              <c:f>Paklasifikuara!$F$6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Paklasifikuara!$C$7:$C$13</c:f>
              <c:strCache>
                <c:ptCount val="7"/>
                <c:pt idx="0">
                  <c:v>Shpenzimet e pushtetit vendor</c:v>
                </c:pt>
                <c:pt idx="1">
                  <c:v>Kosto e borxhit</c:v>
                </c:pt>
                <c:pt idx="2">
                  <c:v>Fondi Rezervë dhe Kontingjencë i Këshillit të Ministrave</c:v>
                </c:pt>
                <c:pt idx="3">
                  <c:v>Mbështetje për energjinë</c:v>
                </c:pt>
                <c:pt idx="4">
                  <c:v>Fondi i Rindërtimit</c:v>
                </c:pt>
                <c:pt idx="5">
                  <c:v>Shpenzime të tjera</c:v>
                </c:pt>
                <c:pt idx="6">
                  <c:v>Total Shpenzime të Tjera të Paklasifikuara</c:v>
                </c:pt>
              </c:strCache>
            </c:strRef>
          </c:cat>
          <c:val>
            <c:numRef>
              <c:f>Paklasifikuara!$F$7:$F$13</c:f>
              <c:numCache>
                <c:formatCode>#,##0</c:formatCode>
                <c:ptCount val="7"/>
                <c:pt idx="0">
                  <c:v>65584000</c:v>
                </c:pt>
                <c:pt idx="1">
                  <c:v>60943000</c:v>
                </c:pt>
                <c:pt idx="2">
                  <c:v>23830000</c:v>
                </c:pt>
                <c:pt idx="3">
                  <c:v>12000000</c:v>
                </c:pt>
                <c:pt idx="4">
                  <c:v>5000000</c:v>
                </c:pt>
                <c:pt idx="5">
                  <c:v>5400104</c:v>
                </c:pt>
                <c:pt idx="6">
                  <c:v>172757104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B-4583-A3CA-45E0B292886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33051631"/>
        <c:axId val="333052879"/>
      </c:barChart>
      <c:catAx>
        <c:axId val="3330516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33052879"/>
        <c:crosses val="autoZero"/>
        <c:auto val="1"/>
        <c:lblAlgn val="ctr"/>
        <c:lblOffset val="100"/>
        <c:noMultiLvlLbl val="0"/>
      </c:catAx>
      <c:valAx>
        <c:axId val="333052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33051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Paklasifikuara!$Q$6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13C-4167-BFA4-9CCFD68EE454}"/>
              </c:ext>
            </c:extLst>
          </c:dPt>
          <c:cat>
            <c:strRef>
              <c:f>Paklasifikuara!$M$7:$M$12</c:f>
              <c:strCache>
                <c:ptCount val="6"/>
                <c:pt idx="0">
                  <c:v>Mbështetje për energjinë</c:v>
                </c:pt>
                <c:pt idx="1">
                  <c:v>Kosto e borxhit</c:v>
                </c:pt>
                <c:pt idx="2">
                  <c:v>Shpenzimet e pushtetit vendor</c:v>
                </c:pt>
                <c:pt idx="3">
                  <c:v>Fondi Rezervë dhe Kontingjencë i Këshillit të Ministrave</c:v>
                </c:pt>
                <c:pt idx="4">
                  <c:v>Fondi i Rindërtimit</c:v>
                </c:pt>
                <c:pt idx="5">
                  <c:v>Total Shpenzime të Tjera të Paklasifikuara</c:v>
                </c:pt>
              </c:strCache>
            </c:strRef>
          </c:cat>
          <c:val>
            <c:numRef>
              <c:f>Paklasifikuara!$Q$7:$Q$12</c:f>
              <c:numCache>
                <c:formatCode>#,##0</c:formatCode>
                <c:ptCount val="6"/>
                <c:pt idx="0">
                  <c:v>-9000000</c:v>
                </c:pt>
                <c:pt idx="1">
                  <c:v>-4933000</c:v>
                </c:pt>
                <c:pt idx="2">
                  <c:v>889000</c:v>
                </c:pt>
                <c:pt idx="3">
                  <c:v>4880000</c:v>
                </c:pt>
                <c:pt idx="4">
                  <c:v>12000000</c:v>
                </c:pt>
                <c:pt idx="5">
                  <c:v>3836000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C-4167-BFA4-9CCFD68E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333047279"/>
        <c:axId val="1841166575"/>
      </c:barChart>
      <c:lineChart>
        <c:grouping val="stacked"/>
        <c:varyColors val="0"/>
        <c:ser>
          <c:idx val="1"/>
          <c:order val="1"/>
          <c:tx>
            <c:strRef>
              <c:f>Paklasifikuara!$R$6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rgbClr val="FF3300"/>
              </a:solidFill>
              <a:prstDash val="sysDot"/>
              <a:round/>
            </a:ln>
            <a:effectLst/>
          </c:spPr>
          <c:marker>
            <c:symbol val="diamond"/>
            <c:size val="9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solidFill>
                  <a:srgbClr val="FF33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Paklasifikuara!$M$7:$M$12</c:f>
              <c:strCache>
                <c:ptCount val="6"/>
                <c:pt idx="0">
                  <c:v>Mbështetje për energjinë</c:v>
                </c:pt>
                <c:pt idx="1">
                  <c:v>Kosto e borxhit</c:v>
                </c:pt>
                <c:pt idx="2">
                  <c:v>Shpenzimet e pushtetit vendor</c:v>
                </c:pt>
                <c:pt idx="3">
                  <c:v>Fondi Rezervë dhe Kontingjencë i Këshillit të Ministrave</c:v>
                </c:pt>
                <c:pt idx="4">
                  <c:v>Fondi i Rindërtimit</c:v>
                </c:pt>
                <c:pt idx="5">
                  <c:v>Total Shpenzime të Tjera të Paklasifikuara</c:v>
                </c:pt>
              </c:strCache>
            </c:strRef>
          </c:cat>
          <c:val>
            <c:numRef>
              <c:f>Paklasifikuara!$R$7:$R$12</c:f>
              <c:numCache>
                <c:formatCode>0.00%</c:formatCode>
                <c:ptCount val="6"/>
                <c:pt idx="0">
                  <c:v>-0.75</c:v>
                </c:pt>
                <c:pt idx="1">
                  <c:v>-8.0944489112777518E-2</c:v>
                </c:pt>
                <c:pt idx="2">
                  <c:v>1.3555135398877776E-2</c:v>
                </c:pt>
                <c:pt idx="3">
                  <c:v>0.20478388585816198</c:v>
                </c:pt>
                <c:pt idx="4">
                  <c:v>2.4</c:v>
                </c:pt>
                <c:pt idx="5">
                  <c:v>2.2921060965480976E-2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3C-4167-BFA4-9CCFD68EE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80751"/>
        <c:axId val="1752796015"/>
      </c:lineChart>
      <c:catAx>
        <c:axId val="333047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41166575"/>
        <c:crosses val="autoZero"/>
        <c:auto val="1"/>
        <c:lblAlgn val="ctr"/>
        <c:lblOffset val="100"/>
        <c:noMultiLvlLbl val="0"/>
      </c:catAx>
      <c:valAx>
        <c:axId val="18411665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33047279"/>
        <c:crosses val="autoZero"/>
        <c:crossBetween val="between"/>
      </c:valAx>
      <c:valAx>
        <c:axId val="175279601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0680751"/>
        <c:crosses val="max"/>
        <c:crossBetween val="between"/>
      </c:valAx>
      <c:catAx>
        <c:axId val="20068075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27960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'Çësht. Ekon.'!$O$6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66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47C9-43F5-9846-BAA25820F2EC}"/>
              </c:ext>
            </c:extLst>
          </c:dPt>
          <c:cat>
            <c:strRef>
              <c:f>'Çësht. Ekon.'!$K$7:$K$13</c:f>
              <c:strCache>
                <c:ptCount val="7"/>
                <c:pt idx="0">
                  <c:v>Mbështetje për Komunikacionin, Energjinë, Burimet Natyrore dhe Industrinë</c:v>
                </c:pt>
                <c:pt idx="1">
                  <c:v>Çështjet e Përgjithshme të Zhvillimit Ekonomik dhe Punësimit</c:v>
                </c:pt>
                <c:pt idx="2">
                  <c:v>Mbrojtja e Konsumatorit</c:v>
                </c:pt>
                <c:pt idx="3">
                  <c:v>Infrastruktura e Kullimit dhe Ujitjes</c:v>
                </c:pt>
                <c:pt idx="4">
                  <c:v>Bujqësia, Peshkimi dhe Pyjet</c:v>
                </c:pt>
                <c:pt idx="5">
                  <c:v>Transporti</c:v>
                </c:pt>
                <c:pt idx="6">
                  <c:v>Total Shpenzime për Çështjet Ekonomike</c:v>
                </c:pt>
              </c:strCache>
            </c:strRef>
          </c:cat>
          <c:val>
            <c:numRef>
              <c:f>'Çësht. Ekon.'!$O$7:$O$13</c:f>
              <c:numCache>
                <c:formatCode>_(* #\ ##0_);_(* \(#\ ##0\);_(* "-"??_);_(@_)</c:formatCode>
                <c:ptCount val="7"/>
                <c:pt idx="0">
                  <c:v>-1086270</c:v>
                </c:pt>
                <c:pt idx="1">
                  <c:v>-549410</c:v>
                </c:pt>
                <c:pt idx="2">
                  <c:v>-208000</c:v>
                </c:pt>
                <c:pt idx="3">
                  <c:v>65600</c:v>
                </c:pt>
                <c:pt idx="4">
                  <c:v>823910</c:v>
                </c:pt>
                <c:pt idx="5">
                  <c:v>14078700</c:v>
                </c:pt>
                <c:pt idx="6">
                  <c:v>13124530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1-4A88-9A64-70914F38E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858707999"/>
        <c:axId val="1858714655"/>
      </c:barChart>
      <c:lineChart>
        <c:grouping val="stacked"/>
        <c:varyColors val="0"/>
        <c:ser>
          <c:idx val="1"/>
          <c:order val="1"/>
          <c:tx>
            <c:strRef>
              <c:f>'Çësht. Ekon.'!$P$6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rgbClr val="FF0000"/>
              </a:solidFill>
              <a:prstDash val="sysDot"/>
              <a:round/>
            </a:ln>
            <a:effectLst/>
          </c:spPr>
          <c:marker>
            <c:symbol val="diamond"/>
            <c:size val="10"/>
            <c:spPr>
              <a:solidFill>
                <a:srgbClr val="00B0F0"/>
              </a:solidFill>
              <a:ln w="222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'Çësht. Ekon.'!$K$7:$K$13</c:f>
              <c:strCache>
                <c:ptCount val="7"/>
                <c:pt idx="0">
                  <c:v>Mbështetje për Komunikacionin, Energjinë, Burimet Natyrore dhe Industrinë</c:v>
                </c:pt>
                <c:pt idx="1">
                  <c:v>Çështjet e Përgjithshme të Zhvillimit Ekonomik dhe Punësimit</c:v>
                </c:pt>
                <c:pt idx="2">
                  <c:v>Mbrojtja e Konsumatorit</c:v>
                </c:pt>
                <c:pt idx="3">
                  <c:v>Infrastruktura e Kullimit dhe Ujitjes</c:v>
                </c:pt>
                <c:pt idx="4">
                  <c:v>Bujqësia, Peshkimi dhe Pyjet</c:v>
                </c:pt>
                <c:pt idx="5">
                  <c:v>Transporti</c:v>
                </c:pt>
                <c:pt idx="6">
                  <c:v>Total Shpenzime për Çështjet Ekonomike</c:v>
                </c:pt>
              </c:strCache>
            </c:strRef>
          </c:cat>
          <c:val>
            <c:numRef>
              <c:f>'Çësht. Ekon.'!$P$7:$P$13</c:f>
              <c:numCache>
                <c:formatCode>0.00%</c:formatCode>
                <c:ptCount val="7"/>
                <c:pt idx="0">
                  <c:v>-0.24473726009712707</c:v>
                </c:pt>
                <c:pt idx="1">
                  <c:v>-0.19401646320146057</c:v>
                </c:pt>
                <c:pt idx="2">
                  <c:v>-9.641958838106876E-2</c:v>
                </c:pt>
                <c:pt idx="3">
                  <c:v>3.1696946269810594E-2</c:v>
                </c:pt>
                <c:pt idx="4">
                  <c:v>8.1464391426162255E-2</c:v>
                </c:pt>
                <c:pt idx="5">
                  <c:v>0.42791698859653976</c:v>
                </c:pt>
                <c:pt idx="6">
                  <c:v>0.24076667109326311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A1-4A88-9A64-70914F38E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446863"/>
        <c:axId val="1864453103"/>
      </c:lineChart>
      <c:catAx>
        <c:axId val="1858707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8714655"/>
        <c:crosses val="autoZero"/>
        <c:auto val="1"/>
        <c:lblAlgn val="ctr"/>
        <c:lblOffset val="100"/>
        <c:noMultiLvlLbl val="0"/>
      </c:catAx>
      <c:valAx>
        <c:axId val="185871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58707999"/>
        <c:crosses val="autoZero"/>
        <c:crossBetween val="between"/>
      </c:valAx>
      <c:valAx>
        <c:axId val="1864453103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864446863"/>
        <c:crosses val="max"/>
        <c:crossBetween val="between"/>
      </c:valAx>
      <c:catAx>
        <c:axId val="18644468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44531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044182551113163"/>
          <c:y val="3.2922582676452788E-2"/>
          <c:w val="0.50535393086627056"/>
          <c:h val="0.79925190088440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'Çësht. Ekon.'!$D$6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'Çësht. Ekon.'!$C$7:$C$13</c:f>
              <c:strCache>
                <c:ptCount val="7"/>
                <c:pt idx="0">
                  <c:v>Transporti</c:v>
                </c:pt>
                <c:pt idx="1">
                  <c:v>Bujqësia, Peshkimi dhe Pyjet</c:v>
                </c:pt>
                <c:pt idx="2">
                  <c:v>Mbështetje për Komunikacionin, Energjinë, Burimet Natyrore dhe Industrinë</c:v>
                </c:pt>
                <c:pt idx="3">
                  <c:v>Çështjet e Përgjithshme të Zhvillimit Ekonomik dhe Punësimit</c:v>
                </c:pt>
                <c:pt idx="4">
                  <c:v>Mbrojtja e Konsumatorit</c:v>
                </c:pt>
                <c:pt idx="5">
                  <c:v>Infrastruktura e Kullimit dhe Ujitjes</c:v>
                </c:pt>
                <c:pt idx="6">
                  <c:v>Total Shpenzime për Çështjet Ekonomike</c:v>
                </c:pt>
              </c:strCache>
            </c:strRef>
          </c:cat>
          <c:val>
            <c:numRef>
              <c:f>'Çësht. Ekon.'!$D$7:$D$13</c:f>
              <c:numCache>
                <c:formatCode>#,##0</c:formatCode>
                <c:ptCount val="7"/>
                <c:pt idx="0">
                  <c:v>46979240</c:v>
                </c:pt>
                <c:pt idx="1">
                  <c:v>10937654</c:v>
                </c:pt>
                <c:pt idx="2">
                  <c:v>3352245</c:v>
                </c:pt>
                <c:pt idx="3">
                  <c:v>2282360</c:v>
                </c:pt>
                <c:pt idx="4">
                  <c:v>1949238</c:v>
                </c:pt>
                <c:pt idx="5">
                  <c:v>2135200</c:v>
                </c:pt>
                <c:pt idx="6">
                  <c:v>67635937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6-49C1-86B1-065759702FD2}"/>
            </c:ext>
          </c:extLst>
        </c:ser>
        <c:ser>
          <c:idx val="1"/>
          <c:order val="1"/>
          <c:tx>
            <c:strRef>
              <c:f>'Çësht. Ekon.'!$E$6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'Çësht. Ekon.'!$C$7:$C$13</c:f>
              <c:strCache>
                <c:ptCount val="7"/>
                <c:pt idx="0">
                  <c:v>Transporti</c:v>
                </c:pt>
                <c:pt idx="1">
                  <c:v>Bujqësia, Peshkimi dhe Pyjet</c:v>
                </c:pt>
                <c:pt idx="2">
                  <c:v>Mbështetje për Komunikacionin, Energjinë, Burimet Natyrore dhe Industrinë</c:v>
                </c:pt>
                <c:pt idx="3">
                  <c:v>Çështjet e Përgjithshme të Zhvillimit Ekonomik dhe Punësimit</c:v>
                </c:pt>
                <c:pt idx="4">
                  <c:v>Mbrojtja e Konsumatorit</c:v>
                </c:pt>
                <c:pt idx="5">
                  <c:v>Infrastruktura e Kullimit dhe Ujitjes</c:v>
                </c:pt>
                <c:pt idx="6">
                  <c:v>Total Shpenzime për Çështjet Ekonomike</c:v>
                </c:pt>
              </c:strCache>
            </c:strRef>
          </c:cat>
          <c:val>
            <c:numRef>
              <c:f>'Çësht. Ekon.'!$E$7:$E$13</c:f>
              <c:numCache>
                <c:formatCode>#,##0</c:formatCode>
                <c:ptCount val="7"/>
                <c:pt idx="0">
                  <c:v>41615540</c:v>
                </c:pt>
                <c:pt idx="1">
                  <c:v>11486644</c:v>
                </c:pt>
                <c:pt idx="2">
                  <c:v>3896515</c:v>
                </c:pt>
                <c:pt idx="3">
                  <c:v>3001770</c:v>
                </c:pt>
                <c:pt idx="4">
                  <c:v>1988738</c:v>
                </c:pt>
                <c:pt idx="5">
                  <c:v>2278600</c:v>
                </c:pt>
                <c:pt idx="6">
                  <c:v>64267807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16-49C1-86B1-065759702FD2}"/>
            </c:ext>
          </c:extLst>
        </c:ser>
        <c:ser>
          <c:idx val="2"/>
          <c:order val="2"/>
          <c:tx>
            <c:strRef>
              <c:f>'Çësht. Ekon.'!$F$6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'Çësht. Ekon.'!$C$7:$C$13</c:f>
              <c:strCache>
                <c:ptCount val="7"/>
                <c:pt idx="0">
                  <c:v>Transporti</c:v>
                </c:pt>
                <c:pt idx="1">
                  <c:v>Bujqësia, Peshkimi dhe Pyjet</c:v>
                </c:pt>
                <c:pt idx="2">
                  <c:v>Mbështetje për Komunikacionin, Energjinë, Burimet Natyrore dhe Industrinë</c:v>
                </c:pt>
                <c:pt idx="3">
                  <c:v>Çështjet e Përgjithshme të Zhvillimit Ekonomik dhe Punësimit</c:v>
                </c:pt>
                <c:pt idx="4">
                  <c:v>Mbrojtja e Konsumatorit</c:v>
                </c:pt>
                <c:pt idx="5">
                  <c:v>Infrastruktura e Kullimit dhe Ujitjes</c:v>
                </c:pt>
                <c:pt idx="6">
                  <c:v>Total Shpenzime për Çështjet Ekonomike</c:v>
                </c:pt>
              </c:strCache>
            </c:strRef>
          </c:cat>
          <c:val>
            <c:numRef>
              <c:f>'Çësht. Ekon.'!$F$7:$F$13</c:f>
              <c:numCache>
                <c:formatCode>#,##0</c:formatCode>
                <c:ptCount val="7"/>
                <c:pt idx="0">
                  <c:v>32900540</c:v>
                </c:pt>
                <c:pt idx="1">
                  <c:v>10113744</c:v>
                </c:pt>
                <c:pt idx="2">
                  <c:v>4438515</c:v>
                </c:pt>
                <c:pt idx="3">
                  <c:v>2831770</c:v>
                </c:pt>
                <c:pt idx="4">
                  <c:v>2157238</c:v>
                </c:pt>
                <c:pt idx="5">
                  <c:v>2069600</c:v>
                </c:pt>
                <c:pt idx="6">
                  <c:v>54511407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16-49C1-86B1-065759702F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89459743"/>
        <c:axId val="421234447"/>
      </c:barChart>
      <c:catAx>
        <c:axId val="2894597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21234447"/>
        <c:crosses val="autoZero"/>
        <c:auto val="1"/>
        <c:lblAlgn val="ctr"/>
        <c:lblOffset val="100"/>
        <c:noMultiLvlLbl val="0"/>
      </c:catAx>
      <c:valAx>
        <c:axId val="421234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12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9459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'Shërb. Publ.'!$D$6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'Shërb. Publ.'!$C$7:$C$14</c:f>
              <c:strCache>
                <c:ptCount val="8"/>
                <c:pt idx="0">
                  <c:v>Organet Ekzekutive - Planifikim, Menaxhim dhe Administrim</c:v>
                </c:pt>
                <c:pt idx="1">
                  <c:v>Shërbimet Qeveritare, Administrata Publike dhe e-Qeverisja</c:v>
                </c:pt>
                <c:pt idx="2">
                  <c:v>Organet Legjislative, Gjykatat dhe Pushteti Gjyqësor</c:v>
                </c:pt>
                <c:pt idx="3">
                  <c:v>Kompensimi i Pronave</c:v>
                </c:pt>
                <c:pt idx="4">
                  <c:v>Shërbimet Diplomatike</c:v>
                </c:pt>
                <c:pt idx="5">
                  <c:v>Prefekturat dhe Gjendja Civile</c:v>
                </c:pt>
                <c:pt idx="6">
                  <c:v>Rehabilitimi i të Përndjekurve Politik</c:v>
                </c:pt>
                <c:pt idx="7">
                  <c:v>Total Shpenzime për Shërbimet e Përgjithshme Publike</c:v>
                </c:pt>
              </c:strCache>
            </c:strRef>
          </c:cat>
          <c:val>
            <c:numRef>
              <c:f>'Shërb. Publ.'!$D$7:$D$14</c:f>
              <c:numCache>
                <c:formatCode>_(* #\ ##0_);_(* \(#\ ##0\);_(* "-"??_);_(@_)</c:formatCode>
                <c:ptCount val="8"/>
                <c:pt idx="0">
                  <c:v>15585209</c:v>
                </c:pt>
                <c:pt idx="1">
                  <c:v>15085757</c:v>
                </c:pt>
                <c:pt idx="2">
                  <c:v>13868865</c:v>
                </c:pt>
                <c:pt idx="3">
                  <c:v>2137517</c:v>
                </c:pt>
                <c:pt idx="4">
                  <c:v>2427276</c:v>
                </c:pt>
                <c:pt idx="5">
                  <c:v>1143286</c:v>
                </c:pt>
                <c:pt idx="6">
                  <c:v>1133900</c:v>
                </c:pt>
                <c:pt idx="7">
                  <c:v>51381810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8-49D7-A80A-6BF13D616BD2}"/>
            </c:ext>
          </c:extLst>
        </c:ser>
        <c:ser>
          <c:idx val="1"/>
          <c:order val="1"/>
          <c:tx>
            <c:strRef>
              <c:f>'Shërb. Publ.'!$E$6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'Shërb. Publ.'!$C$7:$C$14</c:f>
              <c:strCache>
                <c:ptCount val="8"/>
                <c:pt idx="0">
                  <c:v>Organet Ekzekutive - Planifikim, Menaxhim dhe Administrim</c:v>
                </c:pt>
                <c:pt idx="1">
                  <c:v>Shërbimet Qeveritare, Administrata Publike dhe e-Qeverisja</c:v>
                </c:pt>
                <c:pt idx="2">
                  <c:v>Organet Legjislative, Gjykatat dhe Pushteti Gjyqësor</c:v>
                </c:pt>
                <c:pt idx="3">
                  <c:v>Kompensimi i Pronave</c:v>
                </c:pt>
                <c:pt idx="4">
                  <c:v>Shërbimet Diplomatike</c:v>
                </c:pt>
                <c:pt idx="5">
                  <c:v>Prefekturat dhe Gjendja Civile</c:v>
                </c:pt>
                <c:pt idx="6">
                  <c:v>Rehabilitimi i të Përndjekurve Politik</c:v>
                </c:pt>
                <c:pt idx="7">
                  <c:v>Total Shpenzime për Shërbimet e Përgjithshme Publike</c:v>
                </c:pt>
              </c:strCache>
            </c:strRef>
          </c:cat>
          <c:val>
            <c:numRef>
              <c:f>'Shërb. Publ.'!$E$7:$E$14</c:f>
              <c:numCache>
                <c:formatCode>_(* #\ ##0_);_(* \(#\ ##0\);_(* "-"??_);_(@_)</c:formatCode>
                <c:ptCount val="8"/>
                <c:pt idx="0">
                  <c:v>15731548.379000001</c:v>
                </c:pt>
                <c:pt idx="1">
                  <c:v>14548337</c:v>
                </c:pt>
                <c:pt idx="2">
                  <c:v>13416075</c:v>
                </c:pt>
                <c:pt idx="3">
                  <c:v>3743517</c:v>
                </c:pt>
                <c:pt idx="4">
                  <c:v>2654276</c:v>
                </c:pt>
                <c:pt idx="5">
                  <c:v>1136286</c:v>
                </c:pt>
                <c:pt idx="6">
                  <c:v>1136500</c:v>
                </c:pt>
                <c:pt idx="7">
                  <c:v>52366539.379000001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8-49D7-A80A-6BF13D616BD2}"/>
            </c:ext>
          </c:extLst>
        </c:ser>
        <c:ser>
          <c:idx val="2"/>
          <c:order val="2"/>
          <c:tx>
            <c:strRef>
              <c:f>'Shërb. Publ.'!$F$6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'Shërb. Publ.'!$C$7:$C$14</c:f>
              <c:strCache>
                <c:ptCount val="8"/>
                <c:pt idx="0">
                  <c:v>Organet Ekzekutive - Planifikim, Menaxhim dhe Administrim</c:v>
                </c:pt>
                <c:pt idx="1">
                  <c:v>Shërbimet Qeveritare, Administrata Publike dhe e-Qeverisja</c:v>
                </c:pt>
                <c:pt idx="2">
                  <c:v>Organet Legjislative, Gjykatat dhe Pushteti Gjyqësor</c:v>
                </c:pt>
                <c:pt idx="3">
                  <c:v>Kompensimi i Pronave</c:v>
                </c:pt>
                <c:pt idx="4">
                  <c:v>Shërbimet Diplomatike</c:v>
                </c:pt>
                <c:pt idx="5">
                  <c:v>Prefekturat dhe Gjendja Civile</c:v>
                </c:pt>
                <c:pt idx="6">
                  <c:v>Rehabilitimi i të Përndjekurve Politik</c:v>
                </c:pt>
                <c:pt idx="7">
                  <c:v>Total Shpenzime për Shërbimet e Përgjithshme Publike</c:v>
                </c:pt>
              </c:strCache>
            </c:strRef>
          </c:cat>
          <c:val>
            <c:numRef>
              <c:f>'Shërb. Publ.'!$F$7:$F$14</c:f>
              <c:numCache>
                <c:formatCode>_(* #\ ##0_);_(* \(#\ ##0\);_(* "-"??_);_(@_)</c:formatCode>
                <c:ptCount val="8"/>
                <c:pt idx="0">
                  <c:v>14001148.379000001</c:v>
                </c:pt>
                <c:pt idx="1">
                  <c:v>14152553</c:v>
                </c:pt>
                <c:pt idx="2">
                  <c:v>13298074.620999999</c:v>
                </c:pt>
                <c:pt idx="3">
                  <c:v>3765517</c:v>
                </c:pt>
                <c:pt idx="4">
                  <c:v>2654276</c:v>
                </c:pt>
                <c:pt idx="5">
                  <c:v>1173070</c:v>
                </c:pt>
                <c:pt idx="6">
                  <c:v>1036500</c:v>
                </c:pt>
                <c:pt idx="7" formatCode="#,##0">
                  <c:v>50081139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8-49D7-A80A-6BF13D616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89457343"/>
        <c:axId val="421245855"/>
      </c:barChart>
      <c:catAx>
        <c:axId val="289457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21245855"/>
        <c:crosses val="autoZero"/>
        <c:auto val="1"/>
        <c:lblAlgn val="ctr"/>
        <c:lblOffset val="100"/>
        <c:noMultiLvlLbl val="0"/>
      </c:catAx>
      <c:valAx>
        <c:axId val="421245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9457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'Shërb. Publ.'!$O$6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F32-4156-8318-2C484BC5D14B}"/>
              </c:ext>
            </c:extLst>
          </c:dPt>
          <c:cat>
            <c:strRef>
              <c:f>'Shërb. Publ.'!$K$7:$K$14</c:f>
              <c:strCache>
                <c:ptCount val="8"/>
                <c:pt idx="0">
                  <c:v>Kompensimi i Pronave</c:v>
                </c:pt>
                <c:pt idx="1">
                  <c:v>Shërbimet Diplomatike</c:v>
                </c:pt>
                <c:pt idx="2">
                  <c:v>Prefekturat dhe Gjendja Civile</c:v>
                </c:pt>
                <c:pt idx="3">
                  <c:v>Rehabilitimi i të Përndjekurve Politik</c:v>
                </c:pt>
                <c:pt idx="4">
                  <c:v>Organet Legjislative, Gjykatat dhe Pushteti Gjyqësor</c:v>
                </c:pt>
                <c:pt idx="5">
                  <c:v>Shërbimet Qeveritare, Administrata Publike dhe e-Qeverisja</c:v>
                </c:pt>
                <c:pt idx="6">
                  <c:v>Organet Ekzekutive - Planifikim, Menaxhim dhe Administrim</c:v>
                </c:pt>
                <c:pt idx="7">
                  <c:v>Total Shpenzime për Shërbimet e Përgjithshme Publike</c:v>
                </c:pt>
              </c:strCache>
            </c:strRef>
          </c:cat>
          <c:val>
            <c:numRef>
              <c:f>'Shërb. Publ.'!$O$7:$O$14</c:f>
              <c:numCache>
                <c:formatCode>_(* #\ ##0_);_(* \(#\ ##0\);_(* "-"??_);_(@_)</c:formatCode>
                <c:ptCount val="8"/>
                <c:pt idx="0">
                  <c:v>-1628000</c:v>
                </c:pt>
                <c:pt idx="1">
                  <c:v>-227000</c:v>
                </c:pt>
                <c:pt idx="2">
                  <c:v>-29784</c:v>
                </c:pt>
                <c:pt idx="3">
                  <c:v>97400</c:v>
                </c:pt>
                <c:pt idx="4">
                  <c:v>570790.37900000066</c:v>
                </c:pt>
                <c:pt idx="5">
                  <c:v>933204</c:v>
                </c:pt>
                <c:pt idx="6">
                  <c:v>1584060.6209999993</c:v>
                </c:pt>
                <c:pt idx="7">
                  <c:v>1300671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2-4156-8318-2C484BC5D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45508319"/>
        <c:axId val="1945513727"/>
      </c:barChart>
      <c:lineChart>
        <c:grouping val="stacked"/>
        <c:varyColors val="0"/>
        <c:ser>
          <c:idx val="1"/>
          <c:order val="1"/>
          <c:tx>
            <c:strRef>
              <c:f>'Shërb. Publ.'!$P$6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3810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diamond"/>
            <c:size val="10"/>
            <c:spPr>
              <a:solidFill>
                <a:srgbClr val="CCFF33"/>
              </a:solidFill>
              <a:ln w="25400">
                <a:solidFill>
                  <a:srgbClr val="00B05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'Shërb. Publ.'!$K$7:$K$14</c:f>
              <c:strCache>
                <c:ptCount val="8"/>
                <c:pt idx="0">
                  <c:v>Kompensimi i Pronave</c:v>
                </c:pt>
                <c:pt idx="1">
                  <c:v>Shërbimet Diplomatike</c:v>
                </c:pt>
                <c:pt idx="2">
                  <c:v>Prefekturat dhe Gjendja Civile</c:v>
                </c:pt>
                <c:pt idx="3">
                  <c:v>Rehabilitimi i të Përndjekurve Politik</c:v>
                </c:pt>
                <c:pt idx="4">
                  <c:v>Organet Legjislative, Gjykatat dhe Pushteti Gjyqësor</c:v>
                </c:pt>
                <c:pt idx="5">
                  <c:v>Shërbimet Qeveritare, Administrata Publike dhe e-Qeverisja</c:v>
                </c:pt>
                <c:pt idx="6">
                  <c:v>Organet Ekzekutive - Planifikim, Menaxhim dhe Administrim</c:v>
                </c:pt>
                <c:pt idx="7">
                  <c:v>Total Shpenzime për Shërbimet e Përgjithshme Publike</c:v>
                </c:pt>
              </c:strCache>
            </c:strRef>
          </c:cat>
          <c:val>
            <c:numRef>
              <c:f>'Shërb. Publ.'!$P$7:$P$14</c:f>
              <c:numCache>
                <c:formatCode>0.00%</c:formatCode>
                <c:ptCount val="8"/>
                <c:pt idx="0">
                  <c:v>-0.43234435005870375</c:v>
                </c:pt>
                <c:pt idx="1">
                  <c:v>-8.5522379737450055E-2</c:v>
                </c:pt>
                <c:pt idx="2">
                  <c:v>-2.5389789185641096E-2</c:v>
                </c:pt>
                <c:pt idx="3">
                  <c:v>9.3970091654606847E-2</c:v>
                </c:pt>
                <c:pt idx="4">
                  <c:v>4.292278358091195E-2</c:v>
                </c:pt>
                <c:pt idx="5">
                  <c:v>6.5938915756047684E-2</c:v>
                </c:pt>
                <c:pt idx="6">
                  <c:v>0.11313790684311976</c:v>
                </c:pt>
                <c:pt idx="7">
                  <c:v>2.5971274335433944E-2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32-4156-8318-2C484BC5D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322111"/>
        <c:axId val="2038321279"/>
      </c:lineChart>
      <c:catAx>
        <c:axId val="1945508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5513727"/>
        <c:crosses val="autoZero"/>
        <c:auto val="1"/>
        <c:lblAlgn val="ctr"/>
        <c:lblOffset val="100"/>
        <c:noMultiLvlLbl val="0"/>
      </c:catAx>
      <c:valAx>
        <c:axId val="194551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5508319"/>
        <c:crosses val="autoZero"/>
        <c:crossBetween val="between"/>
      </c:valAx>
      <c:valAx>
        <c:axId val="2038321279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38322111"/>
        <c:crosses val="max"/>
        <c:crossBetween val="between"/>
      </c:valAx>
      <c:catAx>
        <c:axId val="20383221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83212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419258627396075"/>
          <c:y val="0"/>
          <c:w val="0.69015340011961945"/>
          <c:h val="0.837300748230880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'Rendi&amp;Sigura Publike'!$D$6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'Rendi&amp;Sigura Publike'!$C$7:$C$14</c:f>
              <c:strCache>
                <c:ptCount val="8"/>
                <c:pt idx="0">
                  <c:v>Policia e Shtetit</c:v>
                </c:pt>
                <c:pt idx="1">
                  <c:v>Sistemi i Burgjeve dhe Shërbimi i Provës</c:v>
                </c:pt>
                <c:pt idx="2">
                  <c:v>Buxheti Gjyqësor dhe Shërbime Gjyqësore</c:v>
                </c:pt>
                <c:pt idx="3">
                  <c:v>SPAK dhe Institucionet e Drejtësisë</c:v>
                </c:pt>
                <c:pt idx="4">
                  <c:v>Garda e Republikës</c:v>
                </c:pt>
                <c:pt idx="5">
                  <c:v>Shërbimi Informativ Shtetëror</c:v>
                </c:pt>
                <c:pt idx="6">
                  <c:v>Gjykata Kushtetuese dhe Shërbimi i Avokatisë</c:v>
                </c:pt>
                <c:pt idx="7">
                  <c:v>Total Shpenzime për Rendin dhe Sigurinë Publike</c:v>
                </c:pt>
              </c:strCache>
            </c:strRef>
          </c:cat>
          <c:val>
            <c:numRef>
              <c:f>'Rendi&amp;Sigura Publike'!$D$7:$D$14</c:f>
              <c:numCache>
                <c:formatCode>_(* #\ ##0_);_(* \(#\ ##0\);_(* "-"??_);_(@_)</c:formatCode>
                <c:ptCount val="8"/>
                <c:pt idx="0">
                  <c:v>20725618</c:v>
                </c:pt>
                <c:pt idx="1">
                  <c:v>7480982</c:v>
                </c:pt>
                <c:pt idx="2">
                  <c:v>3891850</c:v>
                </c:pt>
                <c:pt idx="3">
                  <c:v>1742300</c:v>
                </c:pt>
                <c:pt idx="4">
                  <c:v>2003800</c:v>
                </c:pt>
                <c:pt idx="5">
                  <c:v>1724900</c:v>
                </c:pt>
                <c:pt idx="6">
                  <c:v>537900</c:v>
                </c:pt>
                <c:pt idx="7">
                  <c:v>38107350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5-44CD-96CE-966B01FECE3F}"/>
            </c:ext>
          </c:extLst>
        </c:ser>
        <c:ser>
          <c:idx val="1"/>
          <c:order val="1"/>
          <c:tx>
            <c:strRef>
              <c:f>'Rendi&amp;Sigura Publike'!$E$6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FFCCC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'Rendi&amp;Sigura Publike'!$C$7:$C$14</c:f>
              <c:strCache>
                <c:ptCount val="8"/>
                <c:pt idx="0">
                  <c:v>Policia e Shtetit</c:v>
                </c:pt>
                <c:pt idx="1">
                  <c:v>Sistemi i Burgjeve dhe Shërbimi i Provës</c:v>
                </c:pt>
                <c:pt idx="2">
                  <c:v>Buxheti Gjyqësor dhe Shërbime Gjyqësore</c:v>
                </c:pt>
                <c:pt idx="3">
                  <c:v>SPAK dhe Institucionet e Drejtësisë</c:v>
                </c:pt>
                <c:pt idx="4">
                  <c:v>Garda e Republikës</c:v>
                </c:pt>
                <c:pt idx="5">
                  <c:v>Shërbimi Informativ Shtetëror</c:v>
                </c:pt>
                <c:pt idx="6">
                  <c:v>Gjykata Kushtetuese dhe Shërbimi i Avokatisë</c:v>
                </c:pt>
                <c:pt idx="7">
                  <c:v>Total Shpenzime për Rendin dhe Sigurinë Publike</c:v>
                </c:pt>
              </c:strCache>
            </c:strRef>
          </c:cat>
          <c:val>
            <c:numRef>
              <c:f>'Rendi&amp;Sigura Publike'!$E$7:$E$14</c:f>
              <c:numCache>
                <c:formatCode>_(* #\ ##0_);_(* \(#\ ##0\);_(* "-"??_);_(@_)</c:formatCode>
                <c:ptCount val="8"/>
                <c:pt idx="0">
                  <c:v>19937528</c:v>
                </c:pt>
                <c:pt idx="1">
                  <c:v>7481882</c:v>
                </c:pt>
                <c:pt idx="2">
                  <c:v>4241250</c:v>
                </c:pt>
                <c:pt idx="3">
                  <c:v>1862700</c:v>
                </c:pt>
                <c:pt idx="4">
                  <c:v>2010300</c:v>
                </c:pt>
                <c:pt idx="5">
                  <c:v>1746400</c:v>
                </c:pt>
                <c:pt idx="6">
                  <c:v>537900</c:v>
                </c:pt>
                <c:pt idx="7">
                  <c:v>37817960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5-44CD-96CE-966B01FECE3F}"/>
            </c:ext>
          </c:extLst>
        </c:ser>
        <c:ser>
          <c:idx val="2"/>
          <c:order val="2"/>
          <c:tx>
            <c:strRef>
              <c:f>'Rendi&amp;Sigura Publike'!$F$6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'Rendi&amp;Sigura Publike'!$C$7:$C$14</c:f>
              <c:strCache>
                <c:ptCount val="8"/>
                <c:pt idx="0">
                  <c:v>Policia e Shtetit</c:v>
                </c:pt>
                <c:pt idx="1">
                  <c:v>Sistemi i Burgjeve dhe Shërbimi i Provës</c:v>
                </c:pt>
                <c:pt idx="2">
                  <c:v>Buxheti Gjyqësor dhe Shërbime Gjyqësore</c:v>
                </c:pt>
                <c:pt idx="3">
                  <c:v>SPAK dhe Institucionet e Drejtësisë</c:v>
                </c:pt>
                <c:pt idx="4">
                  <c:v>Garda e Republikës</c:v>
                </c:pt>
                <c:pt idx="5">
                  <c:v>Shërbimi Informativ Shtetëror</c:v>
                </c:pt>
                <c:pt idx="6">
                  <c:v>Gjykata Kushtetuese dhe Shërbimi i Avokatisë</c:v>
                </c:pt>
                <c:pt idx="7">
                  <c:v>Total Shpenzime për Rendin dhe Sigurinë Publike</c:v>
                </c:pt>
              </c:strCache>
            </c:strRef>
          </c:cat>
          <c:val>
            <c:numRef>
              <c:f>'Rendi&amp;Sigura Publike'!$F$7:$F$14</c:f>
              <c:numCache>
                <c:formatCode>_(* #\ ##0_);_(* \(#\ ##0\);_(* "-"??_);_(@_)</c:formatCode>
                <c:ptCount val="8"/>
                <c:pt idx="0">
                  <c:v>19523528</c:v>
                </c:pt>
                <c:pt idx="1">
                  <c:v>6855996</c:v>
                </c:pt>
                <c:pt idx="2">
                  <c:v>4282250</c:v>
                </c:pt>
                <c:pt idx="3">
                  <c:v>2039300</c:v>
                </c:pt>
                <c:pt idx="4">
                  <c:v>1960300</c:v>
                </c:pt>
                <c:pt idx="5">
                  <c:v>1876900</c:v>
                </c:pt>
                <c:pt idx="6">
                  <c:v>531900</c:v>
                </c:pt>
                <c:pt idx="7" formatCode="#,##0">
                  <c:v>37070174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5-44CD-96CE-966B01FECE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89454943"/>
        <c:axId val="421230479"/>
      </c:barChart>
      <c:catAx>
        <c:axId val="289454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421230479"/>
        <c:crosses val="autoZero"/>
        <c:auto val="1"/>
        <c:lblAlgn val="ctr"/>
        <c:lblOffset val="100"/>
        <c:noMultiLvlLbl val="0"/>
      </c:catAx>
      <c:valAx>
        <c:axId val="421230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9454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'Rendi&amp;Sigura Publike'!$O$6</c:f>
              <c:strCache>
                <c:ptCount val="1"/>
                <c:pt idx="0">
                  <c:v>Ndryshimi me Planin Fillestar (në Vlerë)</c:v>
                </c:pt>
              </c:strCache>
            </c:strRef>
          </c:tx>
          <c:spPr>
            <a:solidFill>
              <a:srgbClr val="CCCC0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09-4F52-9C96-5CC69A956888}"/>
              </c:ext>
            </c:extLst>
          </c:dPt>
          <c:cat>
            <c:strRef>
              <c:f>'Rendi&amp;Sigura Publike'!$K$7:$K$14</c:f>
              <c:strCache>
                <c:ptCount val="8"/>
                <c:pt idx="0">
                  <c:v>Buxheti Gjyqësor dhe Shërbime Gjyqësore</c:v>
                </c:pt>
                <c:pt idx="1">
                  <c:v>SPAK dhe Institucionet e Drejtësisë</c:v>
                </c:pt>
                <c:pt idx="2">
                  <c:v>Shërbimi Informativ Shtetëror</c:v>
                </c:pt>
                <c:pt idx="3">
                  <c:v>Gjykata Kushtetuese dhe Shërbimi i Avokatisë</c:v>
                </c:pt>
                <c:pt idx="4">
                  <c:v>Garda e Republikës</c:v>
                </c:pt>
                <c:pt idx="5">
                  <c:v>Sistemi i Burgjeve dhe Shërbimi i Provës</c:v>
                </c:pt>
                <c:pt idx="6">
                  <c:v>Policia e Shtetit</c:v>
                </c:pt>
                <c:pt idx="7">
                  <c:v>Total Shpenzime për Rendin dhe Sigurinë Publike</c:v>
                </c:pt>
              </c:strCache>
            </c:strRef>
          </c:cat>
          <c:val>
            <c:numRef>
              <c:f>'Rendi&amp;Sigura Publike'!$O$7:$O$14</c:f>
              <c:numCache>
                <c:formatCode>_(* #\ ##0_);_(* \(#\ ##0\);_(* "-"??_);_(@_)</c:formatCode>
                <c:ptCount val="8"/>
                <c:pt idx="0">
                  <c:v>-390400</c:v>
                </c:pt>
                <c:pt idx="1">
                  <c:v>-297000</c:v>
                </c:pt>
                <c:pt idx="2">
                  <c:v>-152000</c:v>
                </c:pt>
                <c:pt idx="3">
                  <c:v>6000</c:v>
                </c:pt>
                <c:pt idx="4">
                  <c:v>43500</c:v>
                </c:pt>
                <c:pt idx="5">
                  <c:v>624986</c:v>
                </c:pt>
                <c:pt idx="6">
                  <c:v>1202090</c:v>
                </c:pt>
                <c:pt idx="7">
                  <c:v>1037176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9-4F52-9C96-5CC69A956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9477071"/>
        <c:axId val="1939466671"/>
      </c:barChart>
      <c:lineChart>
        <c:grouping val="stacked"/>
        <c:varyColors val="0"/>
        <c:ser>
          <c:idx val="1"/>
          <c:order val="1"/>
          <c:tx>
            <c:strRef>
              <c:f>'Rendi&amp;Sigura Publike'!$P$6</c:f>
              <c:strCache>
                <c:ptCount val="1"/>
                <c:pt idx="0">
                  <c:v>Ndryshimi me Planin Fillestar (në %)</c:v>
                </c:pt>
              </c:strCache>
            </c:strRef>
          </c:tx>
          <c:spPr>
            <a:ln w="41275" cap="rnd">
              <a:solidFill>
                <a:schemeClr val="accent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diamond"/>
            <c:size val="10"/>
            <c:spPr>
              <a:solidFill>
                <a:schemeClr val="accent1">
                  <a:lumMod val="20000"/>
                  <a:lumOff val="80000"/>
                </a:schemeClr>
              </a:solidFill>
              <a:ln w="25400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'Rendi&amp;Sigura Publike'!$K$7:$K$14</c:f>
              <c:strCache>
                <c:ptCount val="8"/>
                <c:pt idx="0">
                  <c:v>Buxheti Gjyqësor dhe Shërbime Gjyqësore</c:v>
                </c:pt>
                <c:pt idx="1">
                  <c:v>SPAK dhe Institucionet e Drejtësisë</c:v>
                </c:pt>
                <c:pt idx="2">
                  <c:v>Shërbimi Informativ Shtetëror</c:v>
                </c:pt>
                <c:pt idx="3">
                  <c:v>Gjykata Kushtetuese dhe Shërbimi i Avokatisë</c:v>
                </c:pt>
                <c:pt idx="4">
                  <c:v>Garda e Republikës</c:v>
                </c:pt>
                <c:pt idx="5">
                  <c:v>Sistemi i Burgjeve dhe Shërbimi i Provës</c:v>
                </c:pt>
                <c:pt idx="6">
                  <c:v>Policia e Shtetit</c:v>
                </c:pt>
                <c:pt idx="7">
                  <c:v>Total Shpenzime për Rendin dhe Sigurinë Publike</c:v>
                </c:pt>
              </c:strCache>
            </c:strRef>
          </c:cat>
          <c:val>
            <c:numRef>
              <c:f>'Rendi&amp;Sigura Publike'!$P$7:$P$14</c:f>
              <c:numCache>
                <c:formatCode>0.00%</c:formatCode>
                <c:ptCount val="8"/>
                <c:pt idx="0">
                  <c:v>-9.1167026679899579E-2</c:v>
                </c:pt>
                <c:pt idx="1">
                  <c:v>-0.14563820918942774</c:v>
                </c:pt>
                <c:pt idx="2">
                  <c:v>-8.0984602269700043E-2</c:v>
                </c:pt>
                <c:pt idx="3">
                  <c:v>1.1280315848843767E-2</c:v>
                </c:pt>
                <c:pt idx="4">
                  <c:v>2.2190481048819058E-2</c:v>
                </c:pt>
                <c:pt idx="5">
                  <c:v>9.115903801577481E-2</c:v>
                </c:pt>
                <c:pt idx="6">
                  <c:v>6.1571351243484271E-2</c:v>
                </c:pt>
                <c:pt idx="7">
                  <c:v>2.7978719495624704E-2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9-4F52-9C96-5CC69A956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516223"/>
        <c:axId val="1945521631"/>
      </c:lineChart>
      <c:catAx>
        <c:axId val="1939477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9466671"/>
        <c:crosses val="autoZero"/>
        <c:auto val="1"/>
        <c:lblAlgn val="ctr"/>
        <c:lblOffset val="100"/>
        <c:noMultiLvlLbl val="0"/>
      </c:catAx>
      <c:valAx>
        <c:axId val="193946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39477071"/>
        <c:crosses val="autoZero"/>
        <c:crossBetween val="between"/>
      </c:valAx>
      <c:valAx>
        <c:axId val="1945521631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945516223"/>
        <c:crosses val="max"/>
        <c:crossBetween val="between"/>
      </c:valAx>
      <c:catAx>
        <c:axId val="19455162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455216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Arsimi!$D$6</c:f>
              <c:strCache>
                <c:ptCount val="1"/>
                <c:pt idx="0">
                  <c:v>Akt Normativ Nr. 6 datë 14.12.2023</c:v>
                </c:pt>
              </c:strCache>
            </c:strRef>
          </c:tx>
          <c:spPr>
            <a:solidFill>
              <a:srgbClr val="CC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Arsimi!$C$7:$C$12</c:f>
              <c:strCache>
                <c:ptCount val="6"/>
                <c:pt idx="0">
                  <c:v>Arsimi Bazë </c:v>
                </c:pt>
                <c:pt idx="1">
                  <c:v>Arsimi Universitar dhe Shkenca</c:v>
                </c:pt>
                <c:pt idx="2">
                  <c:v>Arsimi i Mesëm</c:v>
                </c:pt>
                <c:pt idx="3">
                  <c:v>Arsimi Profesional</c:v>
                </c:pt>
                <c:pt idx="4">
                  <c:v>Arsimi Ushtarak</c:v>
                </c:pt>
                <c:pt idx="5">
                  <c:v>Total Shpenzime për Arsimin</c:v>
                </c:pt>
              </c:strCache>
            </c:strRef>
          </c:cat>
          <c:val>
            <c:numRef>
              <c:f>Arsimi!$D$7:$D$12</c:f>
              <c:numCache>
                <c:formatCode>_(* #\ ##0_);_(* \(#\ ##0\);_(* "-"??_);_(@_)</c:formatCode>
                <c:ptCount val="6"/>
                <c:pt idx="0">
                  <c:v>25825434</c:v>
                </c:pt>
                <c:pt idx="1">
                  <c:v>12461600</c:v>
                </c:pt>
                <c:pt idx="2">
                  <c:v>7890687</c:v>
                </c:pt>
                <c:pt idx="3">
                  <c:v>3202200</c:v>
                </c:pt>
                <c:pt idx="4">
                  <c:v>1019420</c:v>
                </c:pt>
                <c:pt idx="5">
                  <c:v>50399341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A4-4795-B77C-BD63C319460D}"/>
            </c:ext>
          </c:extLst>
        </c:ser>
        <c:ser>
          <c:idx val="1"/>
          <c:order val="1"/>
          <c:tx>
            <c:strRef>
              <c:f>Arsimi!$E$6</c:f>
              <c:strCache>
                <c:ptCount val="1"/>
                <c:pt idx="0">
                  <c:v>Akt Normativ Nr. 5 datë 18.10.2023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Arsimi!$C$7:$C$12</c:f>
              <c:strCache>
                <c:ptCount val="6"/>
                <c:pt idx="0">
                  <c:v>Arsimi Bazë </c:v>
                </c:pt>
                <c:pt idx="1">
                  <c:v>Arsimi Universitar dhe Shkenca</c:v>
                </c:pt>
                <c:pt idx="2">
                  <c:v>Arsimi i Mesëm</c:v>
                </c:pt>
                <c:pt idx="3">
                  <c:v>Arsimi Profesional</c:v>
                </c:pt>
                <c:pt idx="4">
                  <c:v>Arsimi Ushtarak</c:v>
                </c:pt>
                <c:pt idx="5">
                  <c:v>Total Shpenzime për Arsimin</c:v>
                </c:pt>
              </c:strCache>
            </c:strRef>
          </c:cat>
          <c:val>
            <c:numRef>
              <c:f>Arsimi!$E$7:$E$12</c:f>
              <c:numCache>
                <c:formatCode>_(* #\ ##0_);_(* \(#\ ##0\);_(* "-"??_);_(@_)</c:formatCode>
                <c:ptCount val="6"/>
                <c:pt idx="0">
                  <c:v>25925434</c:v>
                </c:pt>
                <c:pt idx="1">
                  <c:v>12629600</c:v>
                </c:pt>
                <c:pt idx="2">
                  <c:v>7930687</c:v>
                </c:pt>
                <c:pt idx="3">
                  <c:v>3264159</c:v>
                </c:pt>
                <c:pt idx="4">
                  <c:v>1026420</c:v>
                </c:pt>
                <c:pt idx="5">
                  <c:v>50776300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A4-4795-B77C-BD63C319460D}"/>
            </c:ext>
          </c:extLst>
        </c:ser>
        <c:ser>
          <c:idx val="2"/>
          <c:order val="2"/>
          <c:tx>
            <c:strRef>
              <c:f>Arsimi!$F$6</c:f>
              <c:strCache>
                <c:ptCount val="1"/>
                <c:pt idx="0">
                  <c:v>Plan Fillestar (Ligj Nr.84/2022)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Arsimi!$C$7:$C$12</c:f>
              <c:strCache>
                <c:ptCount val="6"/>
                <c:pt idx="0">
                  <c:v>Arsimi Bazë </c:v>
                </c:pt>
                <c:pt idx="1">
                  <c:v>Arsimi Universitar dhe Shkenca</c:v>
                </c:pt>
                <c:pt idx="2">
                  <c:v>Arsimi i Mesëm</c:v>
                </c:pt>
                <c:pt idx="3">
                  <c:v>Arsimi Profesional</c:v>
                </c:pt>
                <c:pt idx="4">
                  <c:v>Arsimi Ushtarak</c:v>
                </c:pt>
                <c:pt idx="5">
                  <c:v>Total Shpenzime për Arsimin</c:v>
                </c:pt>
              </c:strCache>
            </c:strRef>
          </c:cat>
          <c:val>
            <c:numRef>
              <c:f>Arsimi!$F$7:$F$12</c:f>
              <c:numCache>
                <c:formatCode>_(* #\ ##0_);_(* \(#\ ##0\);_(* "-"??_);_(@_)</c:formatCode>
                <c:ptCount val="6"/>
                <c:pt idx="0">
                  <c:v>25290434</c:v>
                </c:pt>
                <c:pt idx="1">
                  <c:v>12969600</c:v>
                </c:pt>
                <c:pt idx="2">
                  <c:v>8030687</c:v>
                </c:pt>
                <c:pt idx="3">
                  <c:v>3394159</c:v>
                </c:pt>
                <c:pt idx="4">
                  <c:v>1363420</c:v>
                </c:pt>
                <c:pt idx="5" formatCode="#,##0">
                  <c:v>51048300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A4-4795-B77C-BD63C319460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89441023"/>
        <c:axId val="203991871"/>
      </c:barChart>
      <c:catAx>
        <c:axId val="2894410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03991871"/>
        <c:crosses val="autoZero"/>
        <c:auto val="1"/>
        <c:lblAlgn val="ctr"/>
        <c:lblOffset val="100"/>
        <c:noMultiLvlLbl val="0"/>
      </c:catAx>
      <c:valAx>
        <c:axId val="203991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28944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593272</xdr:colOff>
      <xdr:row>24</xdr:row>
      <xdr:rowOff>0</xdr:rowOff>
    </xdr:from>
    <xdr:to>
      <xdr:col>8</xdr:col>
      <xdr:colOff>1115785</xdr:colOff>
      <xdr:row>53</xdr:row>
      <xdr:rowOff>13607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590431</xdr:colOff>
      <xdr:row>23</xdr:row>
      <xdr:rowOff>178850</xdr:rowOff>
    </xdr:from>
    <xdr:to>
      <xdr:col>16</xdr:col>
      <xdr:colOff>1257725</xdr:colOff>
      <xdr:row>53</xdr:row>
      <xdr:rowOff>138028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521368</xdr:colOff>
      <xdr:row>17</xdr:row>
      <xdr:rowOff>25400</xdr:rowOff>
    </xdr:from>
    <xdr:to>
      <xdr:col>13</xdr:col>
      <xdr:colOff>641683</xdr:colOff>
      <xdr:row>37</xdr:row>
      <xdr:rowOff>26736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53473</xdr:colOff>
      <xdr:row>16</xdr:row>
      <xdr:rowOff>159084</xdr:rowOff>
    </xdr:from>
    <xdr:to>
      <xdr:col>5</xdr:col>
      <xdr:colOff>1376946</xdr:colOff>
      <xdr:row>40</xdr:row>
      <xdr:rowOff>80211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168090</xdr:colOff>
      <xdr:row>15</xdr:row>
      <xdr:rowOff>59872</xdr:rowOff>
    </xdr:from>
    <xdr:to>
      <xdr:col>12</xdr:col>
      <xdr:colOff>870857</xdr:colOff>
      <xdr:row>31</xdr:row>
      <xdr:rowOff>134470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32656</xdr:colOff>
      <xdr:row>14</xdr:row>
      <xdr:rowOff>119743</xdr:rowOff>
    </xdr:from>
    <xdr:to>
      <xdr:col>4</xdr:col>
      <xdr:colOff>1221441</xdr:colOff>
      <xdr:row>33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10011</xdr:colOff>
      <xdr:row>18</xdr:row>
      <xdr:rowOff>62524</xdr:rowOff>
    </xdr:from>
    <xdr:to>
      <xdr:col>5</xdr:col>
      <xdr:colOff>422274</xdr:colOff>
      <xdr:row>40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533399</xdr:colOff>
      <xdr:row>18</xdr:row>
      <xdr:rowOff>166078</xdr:rowOff>
    </xdr:from>
    <xdr:to>
      <xdr:col>14</xdr:col>
      <xdr:colOff>885824</xdr:colOff>
      <xdr:row>37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417194</xdr:colOff>
      <xdr:row>18</xdr:row>
      <xdr:rowOff>97155</xdr:rowOff>
    </xdr:from>
    <xdr:to>
      <xdr:col>13</xdr:col>
      <xdr:colOff>647699</xdr:colOff>
      <xdr:row>40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604082</xdr:colOff>
      <xdr:row>18</xdr:row>
      <xdr:rowOff>129869</xdr:rowOff>
    </xdr:from>
    <xdr:to>
      <xdr:col>5</xdr:col>
      <xdr:colOff>1400175</xdr:colOff>
      <xdr:row>42</xdr:row>
      <xdr:rowOff>29757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469446</xdr:colOff>
      <xdr:row>20</xdr:row>
      <xdr:rowOff>29935</xdr:rowOff>
    </xdr:from>
    <xdr:to>
      <xdr:col>6</xdr:col>
      <xdr:colOff>805543</xdr:colOff>
      <xdr:row>46</xdr:row>
      <xdr:rowOff>21771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435427</xdr:colOff>
      <xdr:row>19</xdr:row>
      <xdr:rowOff>110218</xdr:rowOff>
    </xdr:from>
    <xdr:to>
      <xdr:col>13</xdr:col>
      <xdr:colOff>544285</xdr:colOff>
      <xdr:row>44</xdr:row>
      <xdr:rowOff>87087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32080</xdr:colOff>
      <xdr:row>19</xdr:row>
      <xdr:rowOff>152400</xdr:rowOff>
    </xdr:from>
    <xdr:to>
      <xdr:col>6</xdr:col>
      <xdr:colOff>775137</xdr:colOff>
      <xdr:row>48</xdr:row>
      <xdr:rowOff>13138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35442</xdr:colOff>
      <xdr:row>20</xdr:row>
      <xdr:rowOff>17722</xdr:rowOff>
    </xdr:from>
    <xdr:to>
      <xdr:col>14</xdr:col>
      <xdr:colOff>12700</xdr:colOff>
      <xdr:row>44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42218</xdr:colOff>
      <xdr:row>17</xdr:row>
      <xdr:rowOff>134998</xdr:rowOff>
    </xdr:from>
    <xdr:to>
      <xdr:col>5</xdr:col>
      <xdr:colOff>3178</xdr:colOff>
      <xdr:row>39</xdr:row>
      <xdr:rowOff>98142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534266</xdr:colOff>
      <xdr:row>17</xdr:row>
      <xdr:rowOff>109538</xdr:rowOff>
    </xdr:from>
    <xdr:to>
      <xdr:col>12</xdr:col>
      <xdr:colOff>1371600</xdr:colOff>
      <xdr:row>37</xdr:row>
      <xdr:rowOff>96982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16</xdr:row>
      <xdr:rowOff>135890</xdr:rowOff>
    </xdr:from>
    <xdr:to>
      <xdr:col>5</xdr:col>
      <xdr:colOff>609600</xdr:colOff>
      <xdr:row>38</xdr:row>
      <xdr:rowOff>111760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511970</xdr:colOff>
      <xdr:row>16</xdr:row>
      <xdr:rowOff>162162</xdr:rowOff>
    </xdr:from>
    <xdr:to>
      <xdr:col>12</xdr:col>
      <xdr:colOff>345281</xdr:colOff>
      <xdr:row>33</xdr:row>
      <xdr:rowOff>99059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600824</xdr:colOff>
      <xdr:row>16</xdr:row>
      <xdr:rowOff>113723</xdr:rowOff>
    </xdr:from>
    <xdr:to>
      <xdr:col>4</xdr:col>
      <xdr:colOff>1251857</xdr:colOff>
      <xdr:row>34</xdr:row>
      <xdr:rowOff>119744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488460</xdr:colOff>
      <xdr:row>17</xdr:row>
      <xdr:rowOff>69361</xdr:rowOff>
    </xdr:from>
    <xdr:to>
      <xdr:col>13</xdr:col>
      <xdr:colOff>537308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508372</xdr:colOff>
      <xdr:row>14</xdr:row>
      <xdr:rowOff>175677</xdr:rowOff>
    </xdr:from>
    <xdr:to>
      <xdr:col>12</xdr:col>
      <xdr:colOff>1245791</xdr:colOff>
      <xdr:row>32</xdr:row>
      <xdr:rowOff>176905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107633</xdr:colOff>
      <xdr:row>14</xdr:row>
      <xdr:rowOff>120182</xdr:rowOff>
    </xdr:from>
    <xdr:to>
      <xdr:col>5</xdr:col>
      <xdr:colOff>92364</xdr:colOff>
      <xdr:row>34</xdr:row>
      <xdr:rowOff>-1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63499</xdr:colOff>
      <xdr:row>17</xdr:row>
      <xdr:rowOff>158749</xdr:rowOff>
    </xdr:from>
    <xdr:to>
      <xdr:col>13</xdr:col>
      <xdr:colOff>1349375</xdr:colOff>
      <xdr:row>40</xdr:row>
      <xdr:rowOff>111125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40820</xdr:colOff>
      <xdr:row>17</xdr:row>
      <xdr:rowOff>19730</xdr:rowOff>
    </xdr:from>
    <xdr:to>
      <xdr:col>6</xdr:col>
      <xdr:colOff>381000</xdr:colOff>
      <xdr:row>42</xdr:row>
      <xdr:rowOff>122465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2:R56"/>
  <sheetViews>
    <sheetView tabSelected="1" zoomScale="70" zoomScaleNormal="70" workbookViewId="0">
      <selection activeCell="B2" sqref="B2:G2"/>
    </sheetView>
  </sheetViews>
  <sheetFormatPr defaultRowHeight="14.5"/>
  <cols>
    <col min="2" max="2" width="7.08984375" customWidth="1"/>
    <col min="3" max="3" width="9.54296875" customWidth="1"/>
    <col min="4" max="4" width="72.36328125" bestFit="1" customWidth="1"/>
    <col min="5" max="5" width="22.1796875" customWidth="1"/>
    <col min="6" max="6" width="20.54296875" customWidth="1"/>
    <col min="7" max="7" width="20.81640625" customWidth="1"/>
    <col min="8" max="8" width="25.81640625" customWidth="1"/>
    <col min="9" max="9" width="26.81640625" customWidth="1"/>
    <col min="10" max="11" width="8.90625" customWidth="1"/>
    <col min="12" max="12" width="9.81640625" customWidth="1"/>
    <col min="13" max="13" width="54.1796875" customWidth="1"/>
    <col min="14" max="14" width="35.81640625" customWidth="1"/>
    <col min="15" max="15" width="28.1796875" customWidth="1"/>
    <col min="16" max="16" width="26.08984375" customWidth="1"/>
    <col min="17" max="18" width="27.90625" customWidth="1"/>
  </cols>
  <sheetData>
    <row r="2" spans="2:18">
      <c r="B2" s="90" t="s">
        <v>78</v>
      </c>
      <c r="C2" s="90"/>
      <c r="D2" s="90"/>
      <c r="E2" s="90"/>
      <c r="F2" s="90"/>
      <c r="G2" s="90"/>
      <c r="H2" s="16"/>
    </row>
    <row r="4" spans="2:18">
      <c r="B4" s="5" t="s">
        <v>84</v>
      </c>
      <c r="J4" s="5"/>
      <c r="K4" s="5" t="s">
        <v>87</v>
      </c>
    </row>
    <row r="6" spans="2:18" s="3" customFormat="1" ht="29">
      <c r="B6" s="36" t="s">
        <v>85</v>
      </c>
      <c r="C6" s="37" t="s">
        <v>0</v>
      </c>
      <c r="D6" s="37" t="s">
        <v>69</v>
      </c>
      <c r="E6" s="46" t="s">
        <v>79</v>
      </c>
      <c r="F6" s="47" t="s">
        <v>80</v>
      </c>
      <c r="G6" s="47" t="s">
        <v>81</v>
      </c>
      <c r="H6" s="47" t="s">
        <v>128</v>
      </c>
      <c r="I6" s="47" t="s">
        <v>82</v>
      </c>
      <c r="K6" s="36" t="s">
        <v>85</v>
      </c>
      <c r="L6" s="37" t="s">
        <v>0</v>
      </c>
      <c r="M6" s="38" t="s">
        <v>69</v>
      </c>
      <c r="N6" s="47" t="s">
        <v>79</v>
      </c>
      <c r="O6" s="47" t="s">
        <v>80</v>
      </c>
      <c r="P6" s="47" t="s">
        <v>81</v>
      </c>
      <c r="Q6" s="47" t="s">
        <v>128</v>
      </c>
      <c r="R6" s="47" t="s">
        <v>82</v>
      </c>
    </row>
    <row r="7" spans="2:18">
      <c r="B7" s="48">
        <v>1</v>
      </c>
      <c r="C7" s="49">
        <v>1</v>
      </c>
      <c r="D7" s="50" t="s">
        <v>61</v>
      </c>
      <c r="E7" s="12">
        <v>50081139</v>
      </c>
      <c r="F7" s="31">
        <v>52366539.379000001</v>
      </c>
      <c r="G7" s="28">
        <v>51381810</v>
      </c>
      <c r="H7" s="28">
        <f t="shared" ref="H7:H18" si="0">G7-E7</f>
        <v>1300671</v>
      </c>
      <c r="I7" s="34">
        <f t="shared" ref="I7:I18" si="1">H7/E7</f>
        <v>2.5971274335433944E-2</v>
      </c>
      <c r="K7" s="48">
        <v>1</v>
      </c>
      <c r="L7" s="49">
        <v>7</v>
      </c>
      <c r="M7" s="50" t="s">
        <v>16</v>
      </c>
      <c r="N7" s="12">
        <v>65728486</v>
      </c>
      <c r="O7" s="31">
        <v>62668754.621000051</v>
      </c>
      <c r="P7" s="28">
        <v>60833528</v>
      </c>
      <c r="Q7" s="28">
        <f t="shared" ref="Q7:Q18" si="2">P7-N7</f>
        <v>-4894958</v>
      </c>
      <c r="R7" s="34">
        <f t="shared" ref="R7:R18" si="3">Q7/N7</f>
        <v>-7.4472398466625261E-2</v>
      </c>
    </row>
    <row r="8" spans="2:18">
      <c r="B8" s="51">
        <v>2</v>
      </c>
      <c r="C8" s="52">
        <v>2</v>
      </c>
      <c r="D8" s="53" t="s">
        <v>1</v>
      </c>
      <c r="E8" s="9">
        <v>25920159</v>
      </c>
      <c r="F8" s="31">
        <v>25687859</v>
      </c>
      <c r="G8" s="29">
        <v>21610554</v>
      </c>
      <c r="H8" s="29">
        <f t="shared" si="0"/>
        <v>-4309605</v>
      </c>
      <c r="I8" s="34">
        <f t="shared" si="1"/>
        <v>-0.16626460508980673</v>
      </c>
      <c r="K8" s="51">
        <v>2</v>
      </c>
      <c r="L8" s="52">
        <v>2</v>
      </c>
      <c r="M8" s="53" t="s">
        <v>1</v>
      </c>
      <c r="N8" s="9">
        <v>25920159</v>
      </c>
      <c r="O8" s="31">
        <v>25687859</v>
      </c>
      <c r="P8" s="29">
        <v>21610554</v>
      </c>
      <c r="Q8" s="29">
        <f t="shared" si="2"/>
        <v>-4309605</v>
      </c>
      <c r="R8" s="34">
        <f t="shared" si="3"/>
        <v>-0.16626460508980673</v>
      </c>
    </row>
    <row r="9" spans="2:18">
      <c r="B9" s="51">
        <v>3</v>
      </c>
      <c r="C9" s="52">
        <v>3</v>
      </c>
      <c r="D9" s="53" t="s">
        <v>2</v>
      </c>
      <c r="E9" s="9">
        <v>37070174</v>
      </c>
      <c r="F9" s="31">
        <v>37817960</v>
      </c>
      <c r="G9" s="29">
        <v>38107350</v>
      </c>
      <c r="H9" s="29">
        <f t="shared" si="0"/>
        <v>1037176</v>
      </c>
      <c r="I9" s="34">
        <f t="shared" si="1"/>
        <v>2.7978719495624704E-2</v>
      </c>
      <c r="K9" s="51">
        <v>3</v>
      </c>
      <c r="L9" s="52">
        <v>6</v>
      </c>
      <c r="M9" s="53" t="s">
        <v>4</v>
      </c>
      <c r="N9" s="9">
        <v>36189662</v>
      </c>
      <c r="O9" s="31">
        <v>35369439</v>
      </c>
      <c r="P9" s="29">
        <v>34835799</v>
      </c>
      <c r="Q9" s="29">
        <f t="shared" si="2"/>
        <v>-1353863</v>
      </c>
      <c r="R9" s="34">
        <f t="shared" si="3"/>
        <v>-3.7410213999788118E-2</v>
      </c>
    </row>
    <row r="10" spans="2:18">
      <c r="B10" s="51">
        <v>4</v>
      </c>
      <c r="C10" s="52">
        <v>4</v>
      </c>
      <c r="D10" s="53" t="s">
        <v>58</v>
      </c>
      <c r="E10" s="9">
        <v>54511407</v>
      </c>
      <c r="F10" s="31">
        <v>64267807</v>
      </c>
      <c r="G10" s="29">
        <v>67635937</v>
      </c>
      <c r="H10" s="29">
        <f t="shared" si="0"/>
        <v>13124530</v>
      </c>
      <c r="I10" s="34">
        <f t="shared" si="1"/>
        <v>0.24076667109326311</v>
      </c>
      <c r="K10" s="51">
        <v>4</v>
      </c>
      <c r="L10" s="54">
        <v>10</v>
      </c>
      <c r="M10" s="53" t="s">
        <v>6</v>
      </c>
      <c r="N10" s="9">
        <v>198175434</v>
      </c>
      <c r="O10" s="31">
        <v>197215234</v>
      </c>
      <c r="P10" s="29">
        <v>197188634</v>
      </c>
      <c r="Q10" s="29">
        <f t="shared" si="2"/>
        <v>-986800</v>
      </c>
      <c r="R10" s="34">
        <f t="shared" si="3"/>
        <v>-4.979426461102136E-3</v>
      </c>
    </row>
    <row r="11" spans="2:18">
      <c r="B11" s="51">
        <v>5</v>
      </c>
      <c r="C11" s="52">
        <v>5</v>
      </c>
      <c r="D11" s="53" t="s">
        <v>3</v>
      </c>
      <c r="E11" s="9">
        <v>1202700</v>
      </c>
      <c r="F11" s="31">
        <v>1200700</v>
      </c>
      <c r="G11" s="29">
        <v>1156700</v>
      </c>
      <c r="H11" s="29">
        <f t="shared" si="0"/>
        <v>-46000</v>
      </c>
      <c r="I11" s="34">
        <f t="shared" si="1"/>
        <v>-3.8247276960172945E-2</v>
      </c>
      <c r="K11" s="51">
        <v>5</v>
      </c>
      <c r="L11" s="52">
        <v>9</v>
      </c>
      <c r="M11" s="53" t="s">
        <v>5</v>
      </c>
      <c r="N11" s="9">
        <v>51048300</v>
      </c>
      <c r="O11" s="31">
        <v>50776300</v>
      </c>
      <c r="P11" s="29">
        <v>50399341</v>
      </c>
      <c r="Q11" s="29">
        <f t="shared" si="2"/>
        <v>-648959</v>
      </c>
      <c r="R11" s="34">
        <f t="shared" si="3"/>
        <v>-1.2712646650329198E-2</v>
      </c>
    </row>
    <row r="12" spans="2:18">
      <c r="B12" s="51">
        <v>6</v>
      </c>
      <c r="C12" s="52">
        <v>6</v>
      </c>
      <c r="D12" s="53" t="s">
        <v>4</v>
      </c>
      <c r="E12" s="9">
        <v>36189662</v>
      </c>
      <c r="F12" s="31">
        <v>35369439</v>
      </c>
      <c r="G12" s="29">
        <v>34835799</v>
      </c>
      <c r="H12" s="29">
        <f t="shared" si="0"/>
        <v>-1353863</v>
      </c>
      <c r="I12" s="34">
        <f t="shared" si="1"/>
        <v>-3.7410213999788118E-2</v>
      </c>
      <c r="K12" s="51">
        <v>6</v>
      </c>
      <c r="L12" s="52">
        <v>5</v>
      </c>
      <c r="M12" s="53" t="s">
        <v>3</v>
      </c>
      <c r="N12" s="9">
        <v>1202700</v>
      </c>
      <c r="O12" s="31">
        <v>1200700</v>
      </c>
      <c r="P12" s="29">
        <v>1156700</v>
      </c>
      <c r="Q12" s="29">
        <f t="shared" si="2"/>
        <v>-46000</v>
      </c>
      <c r="R12" s="34">
        <f t="shared" si="3"/>
        <v>-3.8247276960172945E-2</v>
      </c>
    </row>
    <row r="13" spans="2:18">
      <c r="B13" s="51">
        <v>7</v>
      </c>
      <c r="C13" s="52">
        <v>7</v>
      </c>
      <c r="D13" s="53" t="s">
        <v>16</v>
      </c>
      <c r="E13" s="9">
        <v>65728486</v>
      </c>
      <c r="F13" s="31">
        <v>62668754.621000051</v>
      </c>
      <c r="G13" s="29">
        <v>60833528</v>
      </c>
      <c r="H13" s="29">
        <f t="shared" si="0"/>
        <v>-4894958</v>
      </c>
      <c r="I13" s="34">
        <f t="shared" si="1"/>
        <v>-7.4472398466625261E-2</v>
      </c>
      <c r="K13" s="51">
        <v>7</v>
      </c>
      <c r="L13" s="52">
        <v>8</v>
      </c>
      <c r="M13" s="53" t="s">
        <v>72</v>
      </c>
      <c r="N13" s="9">
        <v>5432303</v>
      </c>
      <c r="O13" s="31">
        <v>5823303</v>
      </c>
      <c r="P13" s="29">
        <v>5864243</v>
      </c>
      <c r="Q13" s="29">
        <f t="shared" si="2"/>
        <v>431940</v>
      </c>
      <c r="R13" s="34">
        <f t="shared" si="3"/>
        <v>7.9513237755699559E-2</v>
      </c>
    </row>
    <row r="14" spans="2:18">
      <c r="B14" s="51">
        <v>8</v>
      </c>
      <c r="C14" s="52">
        <v>8</v>
      </c>
      <c r="D14" s="53" t="s">
        <v>72</v>
      </c>
      <c r="E14" s="9">
        <v>5432303</v>
      </c>
      <c r="F14" s="31">
        <v>5823303</v>
      </c>
      <c r="G14" s="29">
        <v>5864243</v>
      </c>
      <c r="H14" s="29">
        <f t="shared" si="0"/>
        <v>431940</v>
      </c>
      <c r="I14" s="34">
        <f t="shared" si="1"/>
        <v>7.9513237755699559E-2</v>
      </c>
      <c r="K14" s="51">
        <v>8</v>
      </c>
      <c r="L14" s="52">
        <v>3</v>
      </c>
      <c r="M14" s="53" t="s">
        <v>2</v>
      </c>
      <c r="N14" s="9">
        <v>37070174</v>
      </c>
      <c r="O14" s="31">
        <v>37817960</v>
      </c>
      <c r="P14" s="29">
        <v>38107350</v>
      </c>
      <c r="Q14" s="29">
        <f t="shared" si="2"/>
        <v>1037176</v>
      </c>
      <c r="R14" s="34">
        <f t="shared" si="3"/>
        <v>2.7978719495624704E-2</v>
      </c>
    </row>
    <row r="15" spans="2:18">
      <c r="B15" s="51">
        <v>9</v>
      </c>
      <c r="C15" s="52">
        <v>9</v>
      </c>
      <c r="D15" s="53" t="s">
        <v>5</v>
      </c>
      <c r="E15" s="9">
        <v>51048300</v>
      </c>
      <c r="F15" s="31">
        <v>50776300</v>
      </c>
      <c r="G15" s="29">
        <v>50399341</v>
      </c>
      <c r="H15" s="29">
        <f t="shared" si="0"/>
        <v>-648959</v>
      </c>
      <c r="I15" s="34">
        <f t="shared" si="1"/>
        <v>-1.2712646650329198E-2</v>
      </c>
      <c r="K15" s="51">
        <v>9</v>
      </c>
      <c r="L15" s="52">
        <v>1</v>
      </c>
      <c r="M15" s="53" t="s">
        <v>61</v>
      </c>
      <c r="N15" s="9">
        <v>50081139</v>
      </c>
      <c r="O15" s="31">
        <v>52366539.379000001</v>
      </c>
      <c r="P15" s="29">
        <v>51381810</v>
      </c>
      <c r="Q15" s="29">
        <f t="shared" si="2"/>
        <v>1300671</v>
      </c>
      <c r="R15" s="34">
        <f t="shared" si="3"/>
        <v>2.5971274335433944E-2</v>
      </c>
    </row>
    <row r="16" spans="2:18">
      <c r="B16" s="51">
        <v>10</v>
      </c>
      <c r="C16" s="54">
        <v>10</v>
      </c>
      <c r="D16" s="53" t="s">
        <v>6</v>
      </c>
      <c r="E16" s="9">
        <v>198175434</v>
      </c>
      <c r="F16" s="31">
        <v>197215234</v>
      </c>
      <c r="G16" s="29">
        <v>197188634</v>
      </c>
      <c r="H16" s="29">
        <f t="shared" si="0"/>
        <v>-986800</v>
      </c>
      <c r="I16" s="34">
        <f t="shared" si="1"/>
        <v>-4.979426461102136E-3</v>
      </c>
      <c r="K16" s="51">
        <v>10</v>
      </c>
      <c r="L16" s="54"/>
      <c r="M16" s="92" t="s">
        <v>135</v>
      </c>
      <c r="N16" s="9">
        <v>172757104</v>
      </c>
      <c r="O16" s="31">
        <v>172413104</v>
      </c>
      <c r="P16" s="29">
        <v>176593104</v>
      </c>
      <c r="Q16" s="29">
        <f t="shared" si="2"/>
        <v>3836000</v>
      </c>
      <c r="R16" s="34">
        <f t="shared" si="3"/>
        <v>2.2204586156989527E-2</v>
      </c>
    </row>
    <row r="17" spans="1:18">
      <c r="B17" s="51">
        <v>11</v>
      </c>
      <c r="C17" s="54"/>
      <c r="D17" s="92" t="s">
        <v>135</v>
      </c>
      <c r="E17" s="9">
        <v>172757104</v>
      </c>
      <c r="F17" s="31">
        <v>172413104</v>
      </c>
      <c r="G17" s="29">
        <v>176593104</v>
      </c>
      <c r="H17" s="29">
        <f t="shared" si="0"/>
        <v>3836000</v>
      </c>
      <c r="I17" s="34">
        <f t="shared" si="1"/>
        <v>2.2204586156989527E-2</v>
      </c>
      <c r="K17" s="51">
        <v>11</v>
      </c>
      <c r="L17" s="52">
        <v>4</v>
      </c>
      <c r="M17" s="53" t="s">
        <v>58</v>
      </c>
      <c r="N17" s="9">
        <v>54511407</v>
      </c>
      <c r="O17" s="31">
        <v>64267807</v>
      </c>
      <c r="P17" s="29">
        <v>67635937</v>
      </c>
      <c r="Q17" s="29">
        <f t="shared" si="2"/>
        <v>13124530</v>
      </c>
      <c r="R17" s="34">
        <f t="shared" si="3"/>
        <v>0.24076667109326311</v>
      </c>
    </row>
    <row r="18" spans="1:18">
      <c r="B18" s="43"/>
      <c r="C18" s="44"/>
      <c r="D18" s="45" t="s">
        <v>67</v>
      </c>
      <c r="E18" s="33">
        <f>SUM(E7:E17)</f>
        <v>698116868</v>
      </c>
      <c r="F18" s="32">
        <f>SUM(F7:F17)</f>
        <v>705607000</v>
      </c>
      <c r="G18" s="33">
        <f>SUM(G7:G17)</f>
        <v>705607000</v>
      </c>
      <c r="H18" s="30">
        <f t="shared" si="0"/>
        <v>7490132</v>
      </c>
      <c r="I18" s="35">
        <f t="shared" si="1"/>
        <v>1.072905174381204E-2</v>
      </c>
      <c r="K18" s="43"/>
      <c r="L18" s="44"/>
      <c r="M18" s="45" t="s">
        <v>67</v>
      </c>
      <c r="N18" s="56">
        <f>SUM(N7:N17)</f>
        <v>698116868</v>
      </c>
      <c r="O18" s="20">
        <f>SUM(O7:O17)</f>
        <v>705607000</v>
      </c>
      <c r="P18" s="21">
        <f>SUM(P7:P17)</f>
        <v>705607000</v>
      </c>
      <c r="Q18" s="56">
        <f t="shared" si="2"/>
        <v>7490132</v>
      </c>
      <c r="R18" s="57">
        <f t="shared" si="3"/>
        <v>1.072905174381204E-2</v>
      </c>
    </row>
    <row r="20" spans="1:18">
      <c r="B20" s="5" t="s">
        <v>68</v>
      </c>
      <c r="F20" s="15"/>
      <c r="K20" s="5" t="s">
        <v>68</v>
      </c>
    </row>
    <row r="21" spans="1:18">
      <c r="B21" s="5" t="s">
        <v>83</v>
      </c>
      <c r="E21" s="1"/>
      <c r="F21" s="15"/>
      <c r="K21" s="5" t="s">
        <v>83</v>
      </c>
    </row>
    <row r="22" spans="1:18">
      <c r="B22" s="5"/>
      <c r="F22" s="15"/>
      <c r="J22" s="5"/>
      <c r="Q22" s="5"/>
    </row>
    <row r="23" spans="1:18">
      <c r="B23" s="5" t="s">
        <v>86</v>
      </c>
      <c r="F23" s="15"/>
      <c r="K23" s="5" t="s">
        <v>88</v>
      </c>
    </row>
    <row r="24" spans="1:18" s="4" customFormat="1">
      <c r="A24"/>
      <c r="B24" s="5"/>
      <c r="C24"/>
      <c r="D24"/>
      <c r="E24"/>
      <c r="F24" s="15"/>
      <c r="G24"/>
      <c r="H24"/>
    </row>
    <row r="25" spans="1:18" s="4" customFormat="1">
      <c r="A25"/>
      <c r="B25" s="5"/>
      <c r="C25"/>
      <c r="D25"/>
      <c r="E25"/>
      <c r="F25" s="15"/>
      <c r="G25"/>
      <c r="H25"/>
    </row>
    <row r="26" spans="1:18" s="4" customFormat="1">
      <c r="A26"/>
      <c r="B26" s="5"/>
      <c r="C26"/>
      <c r="D26"/>
      <c r="E26"/>
      <c r="F26" s="15"/>
      <c r="G26"/>
      <c r="H26"/>
    </row>
    <row r="27" spans="1:18" s="4" customFormat="1">
      <c r="A27"/>
      <c r="B27" s="5"/>
      <c r="C27"/>
      <c r="D27"/>
      <c r="E27"/>
      <c r="F27" s="15"/>
      <c r="G27"/>
      <c r="H27"/>
    </row>
    <row r="28" spans="1:18" s="4" customFormat="1">
      <c r="A28"/>
      <c r="B28" s="5"/>
      <c r="C28"/>
      <c r="D28"/>
      <c r="E28"/>
      <c r="F28" s="15"/>
      <c r="G28"/>
      <c r="H28"/>
    </row>
    <row r="29" spans="1:18" s="4" customFormat="1">
      <c r="A29"/>
      <c r="B29" s="5"/>
      <c r="C29"/>
      <c r="D29"/>
      <c r="E29"/>
      <c r="F29" s="15"/>
      <c r="G29"/>
      <c r="H29"/>
    </row>
    <row r="30" spans="1:18" s="4" customFormat="1">
      <c r="A30"/>
      <c r="B30" s="5"/>
      <c r="C30"/>
      <c r="D30"/>
      <c r="E30"/>
      <c r="F30" s="15"/>
      <c r="G30"/>
      <c r="H30"/>
    </row>
    <row r="31" spans="1:18" s="4" customFormat="1">
      <c r="A31"/>
      <c r="B31" s="5"/>
      <c r="C31"/>
      <c r="D31"/>
      <c r="E31"/>
      <c r="F31" s="15"/>
      <c r="G31"/>
      <c r="H31"/>
    </row>
    <row r="32" spans="1:18" s="4" customFormat="1">
      <c r="A32"/>
      <c r="B32" s="5"/>
      <c r="C32"/>
      <c r="D32"/>
      <c r="E32"/>
      <c r="F32" s="15"/>
      <c r="G32"/>
      <c r="H32"/>
    </row>
    <row r="33" spans="1:8" s="4" customFormat="1">
      <c r="A33"/>
      <c r="B33" s="5"/>
      <c r="C33"/>
      <c r="D33"/>
      <c r="E33"/>
      <c r="F33" s="15"/>
      <c r="G33"/>
      <c r="H33"/>
    </row>
    <row r="34" spans="1:8" s="4" customFormat="1">
      <c r="A34"/>
      <c r="B34" s="5"/>
      <c r="C34"/>
      <c r="D34"/>
      <c r="E34"/>
      <c r="F34" s="15"/>
      <c r="G34"/>
      <c r="H34"/>
    </row>
    <row r="35" spans="1:8" s="4" customFormat="1">
      <c r="A35"/>
      <c r="B35" s="5"/>
      <c r="C35"/>
      <c r="D35"/>
      <c r="E35"/>
      <c r="F35" s="15"/>
      <c r="G35"/>
      <c r="H35"/>
    </row>
    <row r="36" spans="1:8" s="4" customFormat="1">
      <c r="A36"/>
      <c r="B36" s="5"/>
      <c r="C36"/>
      <c r="D36"/>
      <c r="E36"/>
      <c r="F36" s="15"/>
      <c r="G36"/>
      <c r="H36"/>
    </row>
    <row r="37" spans="1:8" s="4" customFormat="1">
      <c r="A37"/>
      <c r="B37" s="5"/>
      <c r="C37"/>
      <c r="D37"/>
      <c r="E37"/>
      <c r="F37" s="15"/>
      <c r="G37"/>
      <c r="H37"/>
    </row>
    <row r="38" spans="1:8" s="4" customFormat="1">
      <c r="A38"/>
      <c r="B38" s="5"/>
      <c r="C38"/>
      <c r="D38"/>
      <c r="E38"/>
      <c r="F38" s="15"/>
      <c r="G38"/>
      <c r="H38"/>
    </row>
    <row r="39" spans="1:8" s="4" customFormat="1">
      <c r="A39"/>
      <c r="B39" s="5"/>
      <c r="C39"/>
      <c r="D39"/>
      <c r="E39"/>
      <c r="F39" s="15"/>
      <c r="G39"/>
      <c r="H39"/>
    </row>
    <row r="40" spans="1:8" s="4" customFormat="1">
      <c r="A40"/>
      <c r="B40" s="5"/>
      <c r="C40"/>
      <c r="D40"/>
      <c r="E40"/>
      <c r="F40" s="15"/>
      <c r="G40"/>
      <c r="H40"/>
    </row>
    <row r="41" spans="1:8" s="4" customFormat="1">
      <c r="A41"/>
      <c r="B41" s="5"/>
      <c r="C41"/>
      <c r="D41"/>
      <c r="E41"/>
      <c r="F41" s="15"/>
      <c r="G41"/>
      <c r="H41"/>
    </row>
    <row r="42" spans="1:8" s="4" customFormat="1">
      <c r="A42"/>
      <c r="B42" s="5"/>
      <c r="C42"/>
      <c r="D42"/>
      <c r="E42"/>
      <c r="F42" s="15"/>
      <c r="G42"/>
      <c r="H42"/>
    </row>
    <row r="43" spans="1:8" s="4" customFormat="1">
      <c r="A43"/>
      <c r="B43" s="5"/>
      <c r="C43"/>
      <c r="D43"/>
      <c r="E43"/>
      <c r="F43" s="15"/>
      <c r="G43"/>
      <c r="H43"/>
    </row>
    <row r="44" spans="1:8" s="4" customFormat="1">
      <c r="A44"/>
      <c r="B44" s="5"/>
      <c r="C44"/>
      <c r="D44"/>
      <c r="E44"/>
      <c r="F44" s="15"/>
      <c r="G44"/>
      <c r="H44"/>
    </row>
    <row r="45" spans="1:8" s="4" customFormat="1">
      <c r="A45"/>
      <c r="B45" s="5"/>
      <c r="C45"/>
      <c r="D45"/>
      <c r="E45"/>
      <c r="F45" s="15"/>
      <c r="G45"/>
      <c r="H45"/>
    </row>
    <row r="46" spans="1:8" s="4" customFormat="1">
      <c r="A46"/>
      <c r="B46" s="5"/>
      <c r="C46"/>
      <c r="D46"/>
      <c r="E46"/>
      <c r="F46" s="15"/>
      <c r="G46"/>
      <c r="H46"/>
    </row>
    <row r="47" spans="1:8" s="4" customFormat="1">
      <c r="A47"/>
      <c r="B47" s="5"/>
      <c r="C47"/>
      <c r="D47"/>
      <c r="E47"/>
      <c r="F47" s="15"/>
      <c r="G47"/>
      <c r="H47"/>
    </row>
    <row r="48" spans="1:8" s="4" customFormat="1">
      <c r="A48"/>
      <c r="B48" s="5"/>
      <c r="C48"/>
      <c r="D48"/>
      <c r="E48"/>
      <c r="F48" s="15"/>
      <c r="G48"/>
      <c r="H48"/>
    </row>
    <row r="49" spans="1:8" s="4" customFormat="1">
      <c r="A49"/>
      <c r="B49" s="5"/>
      <c r="C49"/>
      <c r="D49"/>
      <c r="E49"/>
      <c r="F49" s="15"/>
      <c r="G49"/>
      <c r="H49"/>
    </row>
    <row r="50" spans="1:8" s="4" customFormat="1">
      <c r="A50"/>
      <c r="B50" s="5"/>
      <c r="C50"/>
      <c r="D50"/>
      <c r="E50"/>
      <c r="F50" s="15"/>
      <c r="G50"/>
      <c r="H50"/>
    </row>
    <row r="51" spans="1:8" s="4" customFormat="1">
      <c r="A51"/>
      <c r="B51" s="5"/>
      <c r="C51"/>
      <c r="D51"/>
      <c r="E51"/>
      <c r="F51" s="15"/>
      <c r="G51"/>
      <c r="H51"/>
    </row>
    <row r="52" spans="1:8" s="4" customFormat="1">
      <c r="A52"/>
      <c r="B52" s="5"/>
      <c r="C52"/>
      <c r="D52"/>
      <c r="E52"/>
      <c r="F52" s="15"/>
      <c r="G52"/>
      <c r="H52"/>
    </row>
    <row r="53" spans="1:8" s="4" customFormat="1">
      <c r="A53"/>
      <c r="B53" s="5"/>
      <c r="C53"/>
      <c r="D53"/>
      <c r="E53"/>
      <c r="F53" s="15"/>
      <c r="G53"/>
      <c r="H53"/>
    </row>
    <row r="54" spans="1:8" s="4" customFormat="1">
      <c r="A54"/>
      <c r="B54" s="5"/>
      <c r="C54"/>
      <c r="D54"/>
      <c r="E54"/>
      <c r="F54" s="15"/>
      <c r="G54"/>
      <c r="H54"/>
    </row>
    <row r="55" spans="1:8" s="4" customFormat="1">
      <c r="A55"/>
      <c r="B55" s="5"/>
      <c r="C55"/>
      <c r="D55"/>
      <c r="E55"/>
      <c r="F55" s="15"/>
      <c r="G55"/>
      <c r="H55"/>
    </row>
    <row r="56" spans="1:8" s="4" customFormat="1">
      <c r="A56"/>
      <c r="B56" s="5"/>
      <c r="C56"/>
      <c r="D56"/>
      <c r="E56"/>
      <c r="F56" s="15"/>
      <c r="G56"/>
      <c r="H56"/>
    </row>
  </sheetData>
  <sortState xmlns:xlrd2="http://schemas.microsoft.com/office/spreadsheetml/2017/richdata2" ref="L7:R17">
    <sortCondition ref="Q7:Q17"/>
  </sortState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B2:Q16"/>
  <sheetViews>
    <sheetView zoomScale="70" zoomScaleNormal="70" workbookViewId="0"/>
  </sheetViews>
  <sheetFormatPr defaultRowHeight="14.5"/>
  <cols>
    <col min="2" max="2" width="8.1796875" customWidth="1"/>
    <col min="3" max="3" width="51.54296875" customWidth="1"/>
    <col min="4" max="8" width="21.81640625" customWidth="1"/>
    <col min="11" max="11" width="8.1796875" customWidth="1"/>
    <col min="12" max="12" width="51.54296875" customWidth="1"/>
    <col min="13" max="17" width="21.81640625" customWidth="1"/>
  </cols>
  <sheetData>
    <row r="2" spans="2:17">
      <c r="B2" s="91" t="s">
        <v>72</v>
      </c>
      <c r="C2" s="91"/>
      <c r="D2" s="91"/>
      <c r="E2" s="91"/>
      <c r="F2" s="91"/>
      <c r="G2" s="91"/>
    </row>
    <row r="4" spans="2:17">
      <c r="B4" s="5" t="s">
        <v>119</v>
      </c>
      <c r="K4" s="5" t="s">
        <v>121</v>
      </c>
    </row>
    <row r="6" spans="2:17" s="4" customFormat="1" ht="29">
      <c r="B6" s="37" t="s">
        <v>85</v>
      </c>
      <c r="C6" s="37" t="s">
        <v>12</v>
      </c>
      <c r="D6" s="46" t="s">
        <v>81</v>
      </c>
      <c r="E6" s="47" t="s">
        <v>80</v>
      </c>
      <c r="F6" s="46" t="s">
        <v>79</v>
      </c>
      <c r="G6" s="47" t="s">
        <v>128</v>
      </c>
      <c r="H6" s="47" t="s">
        <v>82</v>
      </c>
      <c r="K6" s="37" t="s">
        <v>85</v>
      </c>
      <c r="L6" s="37" t="s">
        <v>12</v>
      </c>
      <c r="M6" s="46" t="s">
        <v>79</v>
      </c>
      <c r="N6" s="47" t="s">
        <v>80</v>
      </c>
      <c r="O6" s="46" t="s">
        <v>81</v>
      </c>
      <c r="P6" s="47" t="s">
        <v>128</v>
      </c>
      <c r="Q6" s="47" t="s">
        <v>82</v>
      </c>
    </row>
    <row r="7" spans="2:17">
      <c r="B7" s="48">
        <v>1</v>
      </c>
      <c r="C7" s="63" t="s">
        <v>51</v>
      </c>
      <c r="D7" s="23">
        <v>2909138</v>
      </c>
      <c r="E7" s="9">
        <v>3025438</v>
      </c>
      <c r="F7" s="71">
        <v>2969438</v>
      </c>
      <c r="G7" s="29">
        <f>D7-F7</f>
        <v>-60300</v>
      </c>
      <c r="H7" s="34">
        <f>G7/F7</f>
        <v>-2.030687288301692E-2</v>
      </c>
      <c r="K7" s="48">
        <v>1</v>
      </c>
      <c r="L7" s="63" t="s">
        <v>51</v>
      </c>
      <c r="M7" s="71">
        <v>2969438</v>
      </c>
      <c r="N7" s="9">
        <v>3025438</v>
      </c>
      <c r="O7" s="23">
        <v>2909138</v>
      </c>
      <c r="P7" s="29">
        <f>O7-M7</f>
        <v>-60300</v>
      </c>
      <c r="Q7" s="34">
        <f>P7/M7</f>
        <v>-2.030687288301692E-2</v>
      </c>
    </row>
    <row r="8" spans="2:17">
      <c r="B8" s="51">
        <v>2</v>
      </c>
      <c r="C8" s="55" t="s">
        <v>53</v>
      </c>
      <c r="D8" s="23">
        <v>767875</v>
      </c>
      <c r="E8" s="9">
        <v>809635</v>
      </c>
      <c r="F8" s="72">
        <v>826635</v>
      </c>
      <c r="G8" s="29">
        <f t="shared" ref="G8:G10" si="0">D8-F8</f>
        <v>-58760</v>
      </c>
      <c r="H8" s="34">
        <f t="shared" ref="H8:H10" si="1">G8/F8</f>
        <v>-7.1083368112891426E-2</v>
      </c>
      <c r="K8" s="51">
        <v>2</v>
      </c>
      <c r="L8" s="55" t="s">
        <v>53</v>
      </c>
      <c r="M8" s="72">
        <v>826635</v>
      </c>
      <c r="N8" s="9">
        <v>809635</v>
      </c>
      <c r="O8" s="23">
        <v>767875</v>
      </c>
      <c r="P8" s="29">
        <f t="shared" ref="P8:P10" si="2">O8-M8</f>
        <v>-58760</v>
      </c>
      <c r="Q8" s="34">
        <f t="shared" ref="Q8:Q10" si="3">P8/M8</f>
        <v>-7.1083368112891426E-2</v>
      </c>
    </row>
    <row r="9" spans="2:17">
      <c r="B9" s="51">
        <v>3</v>
      </c>
      <c r="C9" s="55" t="s">
        <v>74</v>
      </c>
      <c r="D9" s="23">
        <v>889100</v>
      </c>
      <c r="E9" s="9">
        <v>840100</v>
      </c>
      <c r="F9" s="72">
        <v>838100</v>
      </c>
      <c r="G9" s="29">
        <f t="shared" si="0"/>
        <v>51000</v>
      </c>
      <c r="H9" s="34">
        <f t="shared" si="1"/>
        <v>6.0851926977687626E-2</v>
      </c>
      <c r="K9" s="51">
        <v>3</v>
      </c>
      <c r="L9" s="55" t="s">
        <v>74</v>
      </c>
      <c r="M9" s="72">
        <v>838100</v>
      </c>
      <c r="N9" s="9">
        <v>840100</v>
      </c>
      <c r="O9" s="23">
        <v>889100</v>
      </c>
      <c r="P9" s="29">
        <f t="shared" si="2"/>
        <v>51000</v>
      </c>
      <c r="Q9" s="34">
        <f t="shared" si="3"/>
        <v>6.0851926977687626E-2</v>
      </c>
    </row>
    <row r="10" spans="2:17">
      <c r="B10" s="64">
        <v>4</v>
      </c>
      <c r="C10" s="62" t="s">
        <v>52</v>
      </c>
      <c r="D10" s="23">
        <v>1298130</v>
      </c>
      <c r="E10" s="9">
        <v>1148130</v>
      </c>
      <c r="F10" s="73">
        <v>798130</v>
      </c>
      <c r="G10" s="29">
        <f t="shared" si="0"/>
        <v>500000</v>
      </c>
      <c r="H10" s="34">
        <f t="shared" si="1"/>
        <v>0.6264643604425344</v>
      </c>
      <c r="K10" s="64">
        <v>4</v>
      </c>
      <c r="L10" s="62" t="s">
        <v>52</v>
      </c>
      <c r="M10" s="73">
        <v>798130</v>
      </c>
      <c r="N10" s="9">
        <v>1148130</v>
      </c>
      <c r="O10" s="23">
        <v>1298130</v>
      </c>
      <c r="P10" s="29">
        <f t="shared" si="2"/>
        <v>500000</v>
      </c>
      <c r="Q10" s="34">
        <f t="shared" si="3"/>
        <v>0.6264643604425344</v>
      </c>
    </row>
    <row r="11" spans="2:17">
      <c r="B11" s="61"/>
      <c r="C11" s="62" t="s">
        <v>76</v>
      </c>
      <c r="D11" s="76">
        <f>SUM(D7:D10)</f>
        <v>5864243</v>
      </c>
      <c r="E11" s="33">
        <f>SUM(E7:E10)</f>
        <v>5823303</v>
      </c>
      <c r="F11" s="74">
        <f>SUM(F7:F10)</f>
        <v>5432303</v>
      </c>
      <c r="G11" s="33">
        <f>D11-F11</f>
        <v>431940</v>
      </c>
      <c r="H11" s="57">
        <f>G11/F11</f>
        <v>7.9513237755699559E-2</v>
      </c>
      <c r="K11" s="61"/>
      <c r="L11" s="62" t="s">
        <v>76</v>
      </c>
      <c r="M11" s="74">
        <f>SUM(M7:M10)</f>
        <v>5432303</v>
      </c>
      <c r="N11" s="33">
        <f>SUM(N7:N10)</f>
        <v>5823303</v>
      </c>
      <c r="O11" s="76">
        <f>SUM(O7:O10)</f>
        <v>5864243</v>
      </c>
      <c r="P11" s="33">
        <f>O11-M11</f>
        <v>431940</v>
      </c>
      <c r="Q11" s="57">
        <f>P11/M11</f>
        <v>7.9513237755699559E-2</v>
      </c>
    </row>
    <row r="13" spans="2:17">
      <c r="B13" s="5" t="s">
        <v>68</v>
      </c>
      <c r="K13" s="5" t="s">
        <v>68</v>
      </c>
    </row>
    <row r="14" spans="2:17">
      <c r="B14" s="5" t="s">
        <v>83</v>
      </c>
      <c r="K14" s="5" t="s">
        <v>83</v>
      </c>
    </row>
    <row r="16" spans="2:17">
      <c r="B16" s="5" t="s">
        <v>120</v>
      </c>
      <c r="K16" s="5" t="s">
        <v>122</v>
      </c>
    </row>
  </sheetData>
  <mergeCells count="1">
    <mergeCell ref="B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B2:Q14"/>
  <sheetViews>
    <sheetView zoomScale="68" zoomScaleNormal="70" workbookViewId="0">
      <selection activeCell="L35" sqref="L35"/>
    </sheetView>
  </sheetViews>
  <sheetFormatPr defaultRowHeight="14.5"/>
  <cols>
    <col min="2" max="2" width="9.453125" customWidth="1"/>
    <col min="3" max="3" width="50.90625" customWidth="1"/>
    <col min="4" max="8" width="21.81640625" customWidth="1"/>
    <col min="11" max="11" width="9.453125" customWidth="1"/>
    <col min="12" max="12" width="50.90625" customWidth="1"/>
    <col min="13" max="17" width="21.81640625" customWidth="1"/>
  </cols>
  <sheetData>
    <row r="2" spans="2:17">
      <c r="B2" s="91" t="s">
        <v>3</v>
      </c>
      <c r="C2" s="91"/>
      <c r="D2" s="91"/>
      <c r="E2" s="91"/>
      <c r="F2" s="91"/>
      <c r="G2" s="91"/>
    </row>
    <row r="4" spans="2:17">
      <c r="B4" s="5" t="s">
        <v>123</v>
      </c>
      <c r="K4" s="5" t="s">
        <v>125</v>
      </c>
    </row>
    <row r="6" spans="2:17" s="4" customFormat="1" ht="29">
      <c r="B6" s="37" t="s">
        <v>85</v>
      </c>
      <c r="C6" s="37" t="s">
        <v>12</v>
      </c>
      <c r="D6" s="46" t="s">
        <v>81</v>
      </c>
      <c r="E6" s="47" t="s">
        <v>80</v>
      </c>
      <c r="F6" s="46" t="s">
        <v>79</v>
      </c>
      <c r="G6" s="47" t="s">
        <v>128</v>
      </c>
      <c r="H6" s="47" t="s">
        <v>82</v>
      </c>
      <c r="K6" s="37" t="s">
        <v>85</v>
      </c>
      <c r="L6" s="37" t="s">
        <v>12</v>
      </c>
      <c r="M6" s="46" t="s">
        <v>79</v>
      </c>
      <c r="N6" s="47" t="s">
        <v>80</v>
      </c>
      <c r="O6" s="46" t="s">
        <v>81</v>
      </c>
      <c r="P6" s="47" t="s">
        <v>128</v>
      </c>
      <c r="Q6" s="47" t="s">
        <v>82</v>
      </c>
    </row>
    <row r="7" spans="2:17">
      <c r="B7" s="48">
        <v>1</v>
      </c>
      <c r="C7" s="63" t="s">
        <v>54</v>
      </c>
      <c r="D7" s="23">
        <v>932600</v>
      </c>
      <c r="E7" s="9">
        <v>968900</v>
      </c>
      <c r="F7" s="71">
        <v>970900</v>
      </c>
      <c r="G7" s="29">
        <f>D7-F7</f>
        <v>-38300</v>
      </c>
      <c r="H7" s="34">
        <f>G7/F7</f>
        <v>-3.9447934905757542E-2</v>
      </c>
      <c r="K7" s="48">
        <v>1</v>
      </c>
      <c r="L7" s="63" t="s">
        <v>55</v>
      </c>
      <c r="M7" s="71">
        <v>231800</v>
      </c>
      <c r="N7" s="9">
        <v>231800</v>
      </c>
      <c r="O7" s="23">
        <v>224100</v>
      </c>
      <c r="P7" s="29">
        <f>O7-M7</f>
        <v>-7700</v>
      </c>
      <c r="Q7" s="34">
        <f>P7/M7</f>
        <v>-3.3218291630716136E-2</v>
      </c>
    </row>
    <row r="8" spans="2:17">
      <c r="B8" s="64">
        <v>2</v>
      </c>
      <c r="C8" s="62" t="s">
        <v>55</v>
      </c>
      <c r="D8" s="23">
        <v>224100</v>
      </c>
      <c r="E8" s="9">
        <v>231800</v>
      </c>
      <c r="F8" s="73">
        <v>231800</v>
      </c>
      <c r="G8" s="29">
        <f>D8-F8</f>
        <v>-7700</v>
      </c>
      <c r="H8" s="34">
        <f>G8/F8</f>
        <v>-3.3218291630716136E-2</v>
      </c>
      <c r="K8" s="64">
        <v>2</v>
      </c>
      <c r="L8" s="62" t="s">
        <v>54</v>
      </c>
      <c r="M8" s="73">
        <v>970900</v>
      </c>
      <c r="N8" s="9">
        <v>968900</v>
      </c>
      <c r="O8" s="23">
        <v>932600</v>
      </c>
      <c r="P8" s="29">
        <f>O8-M8</f>
        <v>-38300</v>
      </c>
      <c r="Q8" s="34">
        <f>P8/M8</f>
        <v>-3.9447934905757542E-2</v>
      </c>
    </row>
    <row r="9" spans="2:17">
      <c r="B9" s="61"/>
      <c r="C9" s="62" t="s">
        <v>66</v>
      </c>
      <c r="D9" s="76">
        <f>SUM(D7:D8)</f>
        <v>1156700</v>
      </c>
      <c r="E9" s="33">
        <f>SUM(E7:E8)</f>
        <v>1200700</v>
      </c>
      <c r="F9" s="74">
        <f>SUM(F7:F8)</f>
        <v>1202700</v>
      </c>
      <c r="G9" s="33">
        <f>D9-F9</f>
        <v>-46000</v>
      </c>
      <c r="H9" s="57">
        <f>G9/F9</f>
        <v>-3.8247276960172945E-2</v>
      </c>
      <c r="K9" s="61"/>
      <c r="L9" s="62" t="s">
        <v>66</v>
      </c>
      <c r="M9" s="74">
        <f>SUM(M7:M8)</f>
        <v>1202700</v>
      </c>
      <c r="N9" s="33">
        <f>SUM(N7:N8)</f>
        <v>1200700</v>
      </c>
      <c r="O9" s="76">
        <f>SUM(O7:O8)</f>
        <v>1156700</v>
      </c>
      <c r="P9" s="33">
        <f>O9-M9</f>
        <v>-46000</v>
      </c>
      <c r="Q9" s="57">
        <f>P9/M9</f>
        <v>-3.8247276960172945E-2</v>
      </c>
    </row>
    <row r="11" spans="2:17">
      <c r="B11" s="5" t="s">
        <v>68</v>
      </c>
      <c r="K11" s="5" t="s">
        <v>68</v>
      </c>
    </row>
    <row r="12" spans="2:17">
      <c r="B12" s="5" t="s">
        <v>83</v>
      </c>
      <c r="K12" s="5" t="s">
        <v>83</v>
      </c>
    </row>
    <row r="14" spans="2:17">
      <c r="B14" s="5" t="s">
        <v>124</v>
      </c>
      <c r="K14" s="5" t="s">
        <v>126</v>
      </c>
    </row>
  </sheetData>
  <sortState xmlns:xlrd2="http://schemas.microsoft.com/office/spreadsheetml/2017/richdata2" ref="L7:Q8">
    <sortCondition descending="1" ref="P7:P8"/>
  </sortState>
  <mergeCells count="1">
    <mergeCell ref="B2:G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7C80"/>
  </sheetPr>
  <dimension ref="A2:R18"/>
  <sheetViews>
    <sheetView zoomScale="70" zoomScaleNormal="70" workbookViewId="0">
      <selection activeCell="G13" sqref="G13"/>
    </sheetView>
  </sheetViews>
  <sheetFormatPr defaultRowHeight="14.5"/>
  <cols>
    <col min="3" max="3" width="51.453125" customWidth="1"/>
    <col min="4" max="8" width="21.90625" customWidth="1"/>
    <col min="13" max="13" width="51.453125" customWidth="1"/>
    <col min="14" max="18" width="21.90625" customWidth="1"/>
  </cols>
  <sheetData>
    <row r="2" spans="1:18">
      <c r="B2" s="91" t="s">
        <v>130</v>
      </c>
      <c r="C2" s="91"/>
      <c r="D2" s="91"/>
      <c r="E2" s="91"/>
      <c r="F2" s="91"/>
      <c r="G2" s="91"/>
    </row>
    <row r="4" spans="1:18">
      <c r="B4" s="5" t="s">
        <v>131</v>
      </c>
      <c r="L4" s="5" t="s">
        <v>133</v>
      </c>
    </row>
    <row r="6" spans="1:18" ht="29">
      <c r="A6" s="4"/>
      <c r="B6" s="37" t="s">
        <v>85</v>
      </c>
      <c r="C6" s="38" t="s">
        <v>70</v>
      </c>
      <c r="D6" s="47" t="s">
        <v>81</v>
      </c>
      <c r="E6" s="46" t="s">
        <v>80</v>
      </c>
      <c r="F6" s="47" t="s">
        <v>79</v>
      </c>
      <c r="G6" s="46" t="s">
        <v>128</v>
      </c>
      <c r="H6" s="47" t="s">
        <v>82</v>
      </c>
      <c r="L6" s="37" t="s">
        <v>85</v>
      </c>
      <c r="M6" s="37" t="s">
        <v>70</v>
      </c>
      <c r="N6" s="46" t="s">
        <v>79</v>
      </c>
      <c r="O6" s="69" t="s">
        <v>80</v>
      </c>
      <c r="P6" s="47" t="s">
        <v>81</v>
      </c>
      <c r="Q6" s="47" t="s">
        <v>128</v>
      </c>
      <c r="R6" s="47" t="s">
        <v>82</v>
      </c>
    </row>
    <row r="7" spans="1:18">
      <c r="B7" s="87">
        <v>1</v>
      </c>
      <c r="C7" s="50" t="s">
        <v>7</v>
      </c>
      <c r="D7" s="6">
        <v>66473000</v>
      </c>
      <c r="E7" s="17">
        <v>64473000</v>
      </c>
      <c r="F7" s="7">
        <v>65584000</v>
      </c>
      <c r="G7" s="2">
        <f>D7-F7</f>
        <v>889000</v>
      </c>
      <c r="H7" s="34">
        <f>G7/F7</f>
        <v>1.3555135398877776E-2</v>
      </c>
      <c r="L7" s="39">
        <v>1</v>
      </c>
      <c r="M7" s="40" t="s">
        <v>77</v>
      </c>
      <c r="N7" s="7">
        <v>12000000</v>
      </c>
      <c r="O7" s="2">
        <v>3000000</v>
      </c>
      <c r="P7" s="2">
        <v>3000000</v>
      </c>
      <c r="Q7" s="2">
        <f t="shared" ref="Q7:Q12" si="0">P7-N7</f>
        <v>-9000000</v>
      </c>
      <c r="R7" s="27">
        <f t="shared" ref="R7:R12" si="1">Q7/N7</f>
        <v>-0.75</v>
      </c>
    </row>
    <row r="8" spans="1:18">
      <c r="B8" s="88">
        <v>2</v>
      </c>
      <c r="C8" s="53" t="s">
        <v>8</v>
      </c>
      <c r="D8" s="6">
        <v>56010000</v>
      </c>
      <c r="E8" s="19">
        <v>56010000</v>
      </c>
      <c r="F8" s="6">
        <v>60943000</v>
      </c>
      <c r="G8" s="2">
        <f t="shared" ref="G8:G12" si="2">D8-F8</f>
        <v>-4933000</v>
      </c>
      <c r="H8" s="34">
        <f t="shared" ref="H8:H12" si="3">G8/F8</f>
        <v>-8.0944489112777518E-2</v>
      </c>
      <c r="L8" s="41">
        <v>2</v>
      </c>
      <c r="M8" s="42" t="s">
        <v>8</v>
      </c>
      <c r="N8" s="6">
        <v>60943000</v>
      </c>
      <c r="O8" s="19">
        <v>56010000</v>
      </c>
      <c r="P8" s="2">
        <v>56010000</v>
      </c>
      <c r="Q8" s="2">
        <f t="shared" si="0"/>
        <v>-4933000</v>
      </c>
      <c r="R8" s="27">
        <f t="shared" si="1"/>
        <v>-8.0944489112777518E-2</v>
      </c>
    </row>
    <row r="9" spans="1:18">
      <c r="B9" s="88">
        <v>3</v>
      </c>
      <c r="C9" s="53" t="s">
        <v>127</v>
      </c>
      <c r="D9" s="6">
        <v>28710000</v>
      </c>
      <c r="E9" s="2">
        <v>26530000</v>
      </c>
      <c r="F9" s="6">
        <v>23830000</v>
      </c>
      <c r="G9" s="2">
        <f t="shared" si="2"/>
        <v>4880000</v>
      </c>
      <c r="H9" s="34">
        <f t="shared" si="3"/>
        <v>0.20478388585816198</v>
      </c>
      <c r="L9" s="41">
        <v>3</v>
      </c>
      <c r="M9" s="42" t="s">
        <v>7</v>
      </c>
      <c r="N9" s="6">
        <v>65584000</v>
      </c>
      <c r="O9" s="17">
        <v>64473000</v>
      </c>
      <c r="P9" s="2">
        <v>66473000</v>
      </c>
      <c r="Q9" s="2">
        <f t="shared" si="0"/>
        <v>889000</v>
      </c>
      <c r="R9" s="27">
        <f t="shared" si="1"/>
        <v>1.3555135398877776E-2</v>
      </c>
    </row>
    <row r="10" spans="1:18">
      <c r="B10" s="88">
        <v>4</v>
      </c>
      <c r="C10" s="53" t="s">
        <v>77</v>
      </c>
      <c r="D10" s="6">
        <v>3000000</v>
      </c>
      <c r="E10" s="2">
        <v>3000000</v>
      </c>
      <c r="F10" s="6">
        <v>12000000</v>
      </c>
      <c r="G10" s="2">
        <f t="shared" si="2"/>
        <v>-9000000</v>
      </c>
      <c r="H10" s="34">
        <f t="shared" si="3"/>
        <v>-0.75</v>
      </c>
      <c r="L10" s="41">
        <v>4</v>
      </c>
      <c r="M10" s="42" t="s">
        <v>127</v>
      </c>
      <c r="N10" s="6">
        <v>23830000</v>
      </c>
      <c r="O10" s="2">
        <v>26530000</v>
      </c>
      <c r="P10" s="2">
        <v>28710000</v>
      </c>
      <c r="Q10" s="2">
        <f t="shared" si="0"/>
        <v>4880000</v>
      </c>
      <c r="R10" s="27">
        <f t="shared" si="1"/>
        <v>0.20478388585816198</v>
      </c>
    </row>
    <row r="11" spans="1:18">
      <c r="B11" s="88">
        <v>5</v>
      </c>
      <c r="C11" s="53" t="s">
        <v>9</v>
      </c>
      <c r="D11" s="6">
        <v>17000000</v>
      </c>
      <c r="E11" s="2">
        <v>17000000</v>
      </c>
      <c r="F11" s="6">
        <v>5000000</v>
      </c>
      <c r="G11" s="2">
        <f t="shared" si="2"/>
        <v>12000000</v>
      </c>
      <c r="H11" s="34">
        <f t="shared" si="3"/>
        <v>2.4</v>
      </c>
      <c r="L11" s="41">
        <v>5</v>
      </c>
      <c r="M11" s="42" t="s">
        <v>9</v>
      </c>
      <c r="N11" s="6">
        <v>5000000</v>
      </c>
      <c r="O11" s="2">
        <v>17000000</v>
      </c>
      <c r="P11" s="2">
        <v>17000000</v>
      </c>
      <c r="Q11" s="2">
        <f t="shared" si="0"/>
        <v>12000000</v>
      </c>
      <c r="R11" s="27">
        <f t="shared" si="1"/>
        <v>2.4</v>
      </c>
    </row>
    <row r="12" spans="1:18">
      <c r="B12" s="89">
        <v>6</v>
      </c>
      <c r="C12" s="86" t="s">
        <v>10</v>
      </c>
      <c r="D12" s="6">
        <v>5400104</v>
      </c>
      <c r="E12" s="2">
        <v>5400104</v>
      </c>
      <c r="F12" s="6">
        <v>5400104</v>
      </c>
      <c r="G12" s="2">
        <f t="shared" si="2"/>
        <v>0</v>
      </c>
      <c r="H12" s="34">
        <f t="shared" si="3"/>
        <v>0</v>
      </c>
      <c r="L12" s="61"/>
      <c r="M12" s="86" t="s">
        <v>11</v>
      </c>
      <c r="N12" s="8">
        <f>SUM(N7:N11)</f>
        <v>167357000</v>
      </c>
      <c r="O12" s="18">
        <f>SUM(O7:O11)</f>
        <v>167013000</v>
      </c>
      <c r="P12" s="18">
        <f>SUM(P7:P11)</f>
        <v>171193000</v>
      </c>
      <c r="Q12" s="2">
        <f t="shared" si="0"/>
        <v>3836000</v>
      </c>
      <c r="R12" s="27">
        <f t="shared" si="1"/>
        <v>2.2921060965480976E-2</v>
      </c>
    </row>
    <row r="13" spans="1:18">
      <c r="B13" s="62"/>
      <c r="C13" s="86" t="s">
        <v>11</v>
      </c>
      <c r="D13" s="70">
        <f>SUM(D7:D12)</f>
        <v>176593104</v>
      </c>
      <c r="E13" s="65">
        <f>SUM(E7:E12)</f>
        <v>172413104</v>
      </c>
      <c r="F13" s="70">
        <f>SUM(F7:F12)</f>
        <v>172757104</v>
      </c>
      <c r="G13" s="65">
        <f>D13-F13</f>
        <v>3836000</v>
      </c>
      <c r="H13" s="57">
        <f>G13/F13</f>
        <v>2.2204586156989527E-2</v>
      </c>
    </row>
    <row r="14" spans="1:18">
      <c r="L14" s="5" t="s">
        <v>68</v>
      </c>
    </row>
    <row r="15" spans="1:18">
      <c r="B15" s="5" t="s">
        <v>68</v>
      </c>
      <c r="L15" s="5" t="s">
        <v>83</v>
      </c>
    </row>
    <row r="16" spans="1:18">
      <c r="B16" s="5" t="s">
        <v>83</v>
      </c>
    </row>
    <row r="18" spans="2:12">
      <c r="B18" s="5" t="s">
        <v>132</v>
      </c>
      <c r="L18" s="5" t="s">
        <v>133</v>
      </c>
    </row>
  </sheetData>
  <sortState xmlns:xlrd2="http://schemas.microsoft.com/office/spreadsheetml/2017/richdata2" ref="M7:R11">
    <sortCondition ref="Q7:Q11"/>
  </sortState>
  <mergeCells count="1">
    <mergeCell ref="B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B2:P18"/>
  <sheetViews>
    <sheetView topLeftCell="I1" zoomScale="70" zoomScaleNormal="70" workbookViewId="0">
      <selection activeCell="J4" sqref="J4"/>
    </sheetView>
  </sheetViews>
  <sheetFormatPr defaultRowHeight="14.5"/>
  <cols>
    <col min="2" max="2" width="12.08984375" customWidth="1"/>
    <col min="3" max="3" width="55.36328125" customWidth="1"/>
    <col min="4" max="8" width="22" customWidth="1"/>
    <col min="10" max="10" width="12.08984375" customWidth="1"/>
    <col min="11" max="11" width="51.81640625" customWidth="1"/>
    <col min="12" max="16" width="21.81640625" customWidth="1"/>
    <col min="17" max="19" width="21.6328125" customWidth="1"/>
  </cols>
  <sheetData>
    <row r="2" spans="2:16">
      <c r="B2" s="91" t="s">
        <v>58</v>
      </c>
      <c r="C2" s="91"/>
      <c r="D2" s="91"/>
      <c r="E2" s="91"/>
      <c r="F2" s="91"/>
      <c r="G2" s="91"/>
    </row>
    <row r="3" spans="2:16">
      <c r="J3" s="5"/>
    </row>
    <row r="4" spans="2:16">
      <c r="B4" s="5" t="s">
        <v>89</v>
      </c>
      <c r="J4" s="5" t="s">
        <v>134</v>
      </c>
    </row>
    <row r="6" spans="2:16" s="4" customFormat="1" ht="29">
      <c r="B6" s="59" t="s">
        <v>85</v>
      </c>
      <c r="C6" s="60" t="s">
        <v>12</v>
      </c>
      <c r="D6" s="46" t="s">
        <v>81</v>
      </c>
      <c r="E6" s="47" t="s">
        <v>80</v>
      </c>
      <c r="F6" s="46" t="s">
        <v>79</v>
      </c>
      <c r="G6" s="47" t="s">
        <v>128</v>
      </c>
      <c r="H6" s="47" t="s">
        <v>82</v>
      </c>
      <c r="J6" s="59" t="s">
        <v>85</v>
      </c>
      <c r="K6" s="60" t="s">
        <v>12</v>
      </c>
      <c r="L6" s="46" t="s">
        <v>79</v>
      </c>
      <c r="M6" s="47" t="s">
        <v>80</v>
      </c>
      <c r="N6" s="47" t="s">
        <v>81</v>
      </c>
      <c r="O6" s="47" t="s">
        <v>128</v>
      </c>
      <c r="P6" s="47" t="s">
        <v>82</v>
      </c>
    </row>
    <row r="7" spans="2:16">
      <c r="B7" s="48">
        <v>1</v>
      </c>
      <c r="C7" s="63" t="s">
        <v>21</v>
      </c>
      <c r="D7" s="58">
        <v>46979240</v>
      </c>
      <c r="E7" s="14">
        <v>41615540</v>
      </c>
      <c r="F7" s="66">
        <v>32900540</v>
      </c>
      <c r="G7" s="7">
        <f>D7-F7</f>
        <v>14078700</v>
      </c>
      <c r="H7" s="34">
        <f>G7/F7</f>
        <v>0.42791698859653976</v>
      </c>
      <c r="J7" s="48">
        <v>1</v>
      </c>
      <c r="K7" s="63" t="s">
        <v>42</v>
      </c>
      <c r="L7" s="71">
        <v>4438515</v>
      </c>
      <c r="M7" s="9">
        <v>3896515</v>
      </c>
      <c r="N7" s="9">
        <v>3352245</v>
      </c>
      <c r="O7" s="29">
        <f t="shared" ref="O7:O13" si="0">N7-L7</f>
        <v>-1086270</v>
      </c>
      <c r="P7" s="34">
        <f t="shared" ref="P7:P13" si="1">O7/L7</f>
        <v>-0.24473726009712707</v>
      </c>
    </row>
    <row r="8" spans="2:16">
      <c r="B8" s="51">
        <v>2</v>
      </c>
      <c r="C8" s="55" t="s">
        <v>22</v>
      </c>
      <c r="D8" s="58">
        <v>10937654</v>
      </c>
      <c r="E8" s="14">
        <v>11486644</v>
      </c>
      <c r="F8" s="67">
        <v>10113744</v>
      </c>
      <c r="G8" s="6">
        <f t="shared" ref="G8:G12" si="2">D8-F8</f>
        <v>823910</v>
      </c>
      <c r="H8" s="34">
        <f t="shared" ref="H8:H12" si="3">G8/F8</f>
        <v>8.1464391426162255E-2</v>
      </c>
      <c r="J8" s="51">
        <v>2</v>
      </c>
      <c r="K8" s="55" t="s">
        <v>44</v>
      </c>
      <c r="L8" s="72">
        <v>2831770</v>
      </c>
      <c r="M8" s="9">
        <v>3001770</v>
      </c>
      <c r="N8" s="9">
        <v>2282360</v>
      </c>
      <c r="O8" s="29">
        <f t="shared" si="0"/>
        <v>-549410</v>
      </c>
      <c r="P8" s="34">
        <f t="shared" si="1"/>
        <v>-0.19401646320146057</v>
      </c>
    </row>
    <row r="9" spans="2:16">
      <c r="B9" s="51">
        <v>3</v>
      </c>
      <c r="C9" s="55" t="s">
        <v>42</v>
      </c>
      <c r="D9" s="58">
        <v>3352245</v>
      </c>
      <c r="E9" s="14">
        <v>3896515</v>
      </c>
      <c r="F9" s="67">
        <v>4438515</v>
      </c>
      <c r="G9" s="6">
        <f t="shared" si="2"/>
        <v>-1086270</v>
      </c>
      <c r="H9" s="34">
        <f t="shared" si="3"/>
        <v>-0.24473726009712707</v>
      </c>
      <c r="J9" s="51">
        <v>3</v>
      </c>
      <c r="K9" s="55" t="s">
        <v>37</v>
      </c>
      <c r="L9" s="72">
        <v>2157238</v>
      </c>
      <c r="M9" s="9">
        <v>1988738</v>
      </c>
      <c r="N9" s="9">
        <v>1949238</v>
      </c>
      <c r="O9" s="29">
        <f t="shared" si="0"/>
        <v>-208000</v>
      </c>
      <c r="P9" s="34">
        <f t="shared" si="1"/>
        <v>-9.641958838106876E-2</v>
      </c>
    </row>
    <row r="10" spans="2:16">
      <c r="B10" s="51">
        <v>4</v>
      </c>
      <c r="C10" s="55" t="s">
        <v>44</v>
      </c>
      <c r="D10" s="58">
        <v>2282360</v>
      </c>
      <c r="E10" s="14">
        <v>3001770</v>
      </c>
      <c r="F10" s="67">
        <v>2831770</v>
      </c>
      <c r="G10" s="6">
        <f t="shared" si="2"/>
        <v>-549410</v>
      </c>
      <c r="H10" s="34">
        <f t="shared" si="3"/>
        <v>-0.19401646320146057</v>
      </c>
      <c r="J10" s="51">
        <v>4</v>
      </c>
      <c r="K10" s="55" t="s">
        <v>43</v>
      </c>
      <c r="L10" s="72">
        <v>2069600</v>
      </c>
      <c r="M10" s="9">
        <v>2278600</v>
      </c>
      <c r="N10" s="9">
        <v>2135200</v>
      </c>
      <c r="O10" s="29">
        <f t="shared" si="0"/>
        <v>65600</v>
      </c>
      <c r="P10" s="34">
        <f t="shared" si="1"/>
        <v>3.1696946269810594E-2</v>
      </c>
    </row>
    <row r="11" spans="2:16">
      <c r="B11" s="51">
        <v>5</v>
      </c>
      <c r="C11" s="55" t="s">
        <v>37</v>
      </c>
      <c r="D11" s="58">
        <v>1949238</v>
      </c>
      <c r="E11" s="14">
        <v>1988738</v>
      </c>
      <c r="F11" s="67">
        <v>2157238</v>
      </c>
      <c r="G11" s="6">
        <f t="shared" si="2"/>
        <v>-208000</v>
      </c>
      <c r="H11" s="34">
        <f t="shared" si="3"/>
        <v>-9.641958838106876E-2</v>
      </c>
      <c r="J11" s="51">
        <v>5</v>
      </c>
      <c r="K11" s="55" t="s">
        <v>22</v>
      </c>
      <c r="L11" s="72">
        <v>10113744</v>
      </c>
      <c r="M11" s="9">
        <v>11486644</v>
      </c>
      <c r="N11" s="9">
        <v>10937654</v>
      </c>
      <c r="O11" s="29">
        <f t="shared" si="0"/>
        <v>823910</v>
      </c>
      <c r="P11" s="34">
        <f t="shared" si="1"/>
        <v>8.1464391426162255E-2</v>
      </c>
    </row>
    <row r="12" spans="2:16">
      <c r="B12" s="64">
        <v>6</v>
      </c>
      <c r="C12" s="62" t="s">
        <v>43</v>
      </c>
      <c r="D12" s="58">
        <v>2135200</v>
      </c>
      <c r="E12" s="14">
        <v>2278600</v>
      </c>
      <c r="F12" s="67">
        <v>2069600</v>
      </c>
      <c r="G12" s="6">
        <f t="shared" si="2"/>
        <v>65600</v>
      </c>
      <c r="H12" s="34">
        <f t="shared" si="3"/>
        <v>3.1696946269810594E-2</v>
      </c>
      <c r="J12" s="64">
        <v>6</v>
      </c>
      <c r="K12" s="62" t="s">
        <v>21</v>
      </c>
      <c r="L12" s="73">
        <v>32900540</v>
      </c>
      <c r="M12" s="9">
        <v>41615540</v>
      </c>
      <c r="N12" s="9">
        <v>46979240</v>
      </c>
      <c r="O12" s="29">
        <f t="shared" si="0"/>
        <v>14078700</v>
      </c>
      <c r="P12" s="34">
        <f t="shared" si="1"/>
        <v>0.42791698859653976</v>
      </c>
    </row>
    <row r="13" spans="2:16">
      <c r="B13" s="61"/>
      <c r="C13" s="62" t="s">
        <v>59</v>
      </c>
      <c r="D13" s="65">
        <f>SUM(D7:D12)</f>
        <v>67635937</v>
      </c>
      <c r="E13" s="70">
        <f>SUM(E7:E12)</f>
        <v>64267807</v>
      </c>
      <c r="F13" s="68">
        <f>SUM(F7:F12)</f>
        <v>54511407</v>
      </c>
      <c r="G13" s="70">
        <f>D13-F13</f>
        <v>13124530</v>
      </c>
      <c r="H13" s="57">
        <f>G13/F13</f>
        <v>0.24076667109326311</v>
      </c>
      <c r="J13" s="61"/>
      <c r="K13" s="62" t="s">
        <v>59</v>
      </c>
      <c r="L13" s="74">
        <f>SUM(L7:L12)</f>
        <v>54511407</v>
      </c>
      <c r="M13" s="75">
        <f>SUM(M7:M12)</f>
        <v>64267807</v>
      </c>
      <c r="N13" s="33">
        <f>SUM(N7:N12)</f>
        <v>67635937</v>
      </c>
      <c r="O13" s="33">
        <f t="shared" si="0"/>
        <v>13124530</v>
      </c>
      <c r="P13" s="57">
        <f t="shared" si="1"/>
        <v>0.24076667109326311</v>
      </c>
    </row>
    <row r="15" spans="2:16">
      <c r="B15" s="5" t="s">
        <v>68</v>
      </c>
      <c r="J15" s="5" t="s">
        <v>68</v>
      </c>
    </row>
    <row r="16" spans="2:16">
      <c r="B16" s="5" t="s">
        <v>83</v>
      </c>
      <c r="J16" s="5" t="s">
        <v>83</v>
      </c>
    </row>
    <row r="18" spans="2:10">
      <c r="B18" s="5" t="s">
        <v>129</v>
      </c>
      <c r="J18" s="5" t="s">
        <v>90</v>
      </c>
    </row>
  </sheetData>
  <sortState xmlns:xlrd2="http://schemas.microsoft.com/office/spreadsheetml/2017/richdata2" ref="C23:H28">
    <sortCondition ref="G23:G28"/>
  </sortState>
  <mergeCells count="1">
    <mergeCell ref="B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3B3B"/>
  </sheetPr>
  <dimension ref="B2:P19"/>
  <sheetViews>
    <sheetView zoomScale="70" zoomScaleNormal="70" workbookViewId="0">
      <selection activeCell="C10" sqref="C10"/>
    </sheetView>
  </sheetViews>
  <sheetFormatPr defaultRowHeight="14.5"/>
  <cols>
    <col min="2" max="2" width="10.1796875" customWidth="1"/>
    <col min="3" max="3" width="58.1796875" customWidth="1"/>
    <col min="4" max="8" width="21.81640625" customWidth="1"/>
    <col min="11" max="11" width="58.1796875" customWidth="1"/>
    <col min="12" max="16" width="21.81640625" customWidth="1"/>
  </cols>
  <sheetData>
    <row r="2" spans="2:16">
      <c r="B2" s="91" t="s">
        <v>61</v>
      </c>
      <c r="C2" s="91"/>
      <c r="D2" s="91"/>
      <c r="E2" s="91"/>
      <c r="F2" s="91"/>
      <c r="G2" s="91"/>
    </row>
    <row r="4" spans="2:16">
      <c r="B4" s="5" t="s">
        <v>91</v>
      </c>
      <c r="J4" s="5" t="s">
        <v>93</v>
      </c>
    </row>
    <row r="6" spans="2:16" s="4" customFormat="1" ht="29">
      <c r="B6" s="37" t="s">
        <v>85</v>
      </c>
      <c r="C6" s="37" t="s">
        <v>12</v>
      </c>
      <c r="D6" s="47" t="s">
        <v>81</v>
      </c>
      <c r="E6" s="47" t="s">
        <v>80</v>
      </c>
      <c r="F6" s="46" t="s">
        <v>79</v>
      </c>
      <c r="G6" s="47" t="s">
        <v>128</v>
      </c>
      <c r="H6" s="47" t="s">
        <v>82</v>
      </c>
      <c r="J6" s="37" t="s">
        <v>85</v>
      </c>
      <c r="K6" s="37" t="s">
        <v>12</v>
      </c>
      <c r="L6" s="46" t="s">
        <v>79</v>
      </c>
      <c r="M6" s="69" t="s">
        <v>80</v>
      </c>
      <c r="N6" s="47" t="s">
        <v>81</v>
      </c>
      <c r="O6" s="47" t="s">
        <v>128</v>
      </c>
      <c r="P6" s="47" t="s">
        <v>82</v>
      </c>
    </row>
    <row r="7" spans="2:16">
      <c r="B7" s="51">
        <v>1</v>
      </c>
      <c r="C7" s="55" t="s">
        <v>29</v>
      </c>
      <c r="D7" s="77">
        <v>15585209</v>
      </c>
      <c r="E7" s="12">
        <v>15731548.379000001</v>
      </c>
      <c r="F7" s="25">
        <v>14001148.379000001</v>
      </c>
      <c r="G7" s="78">
        <f>D7-F7</f>
        <v>1584060.6209999993</v>
      </c>
      <c r="H7" s="80">
        <f>G7/F7</f>
        <v>0.11313790684311976</v>
      </c>
      <c r="J7" s="51">
        <v>1</v>
      </c>
      <c r="K7" s="55" t="s">
        <v>30</v>
      </c>
      <c r="L7" s="22">
        <v>3765517</v>
      </c>
      <c r="M7" s="23">
        <v>3743517</v>
      </c>
      <c r="N7" s="9">
        <v>2137517</v>
      </c>
      <c r="O7" s="24">
        <f t="shared" ref="O7:O14" si="0">N7-L7</f>
        <v>-1628000</v>
      </c>
      <c r="P7" s="34">
        <f t="shared" ref="P7:P14" si="1">O7/L7</f>
        <v>-0.43234435005870375</v>
      </c>
    </row>
    <row r="8" spans="2:16">
      <c r="B8" s="51">
        <v>2</v>
      </c>
      <c r="C8" s="55" t="s">
        <v>28</v>
      </c>
      <c r="D8" s="79">
        <v>15085757</v>
      </c>
      <c r="E8" s="9">
        <v>14548337</v>
      </c>
      <c r="F8" s="22">
        <v>14152553</v>
      </c>
      <c r="G8" s="24">
        <f t="shared" ref="G8:G13" si="2">D8-F8</f>
        <v>933204</v>
      </c>
      <c r="H8" s="34">
        <f t="shared" ref="H8:H13" si="3">G8/F8</f>
        <v>6.5938915756047684E-2</v>
      </c>
      <c r="J8" s="51">
        <v>2</v>
      </c>
      <c r="K8" s="55" t="s">
        <v>31</v>
      </c>
      <c r="L8" s="22">
        <v>2654276</v>
      </c>
      <c r="M8" s="23">
        <v>2654276</v>
      </c>
      <c r="N8" s="9">
        <v>2427276</v>
      </c>
      <c r="O8" s="24">
        <f t="shared" si="0"/>
        <v>-227000</v>
      </c>
      <c r="P8" s="34">
        <f t="shared" si="1"/>
        <v>-8.5522379737450055E-2</v>
      </c>
    </row>
    <row r="9" spans="2:16">
      <c r="B9" s="51">
        <v>3</v>
      </c>
      <c r="C9" s="55" t="s">
        <v>45</v>
      </c>
      <c r="D9" s="79">
        <v>13868865</v>
      </c>
      <c r="E9" s="9">
        <v>13416075</v>
      </c>
      <c r="F9" s="22">
        <v>13298074.620999999</v>
      </c>
      <c r="G9" s="24">
        <f t="shared" si="2"/>
        <v>570790.37900000066</v>
      </c>
      <c r="H9" s="34">
        <f t="shared" si="3"/>
        <v>4.292278358091195E-2</v>
      </c>
      <c r="J9" s="51">
        <v>3</v>
      </c>
      <c r="K9" s="55" t="s">
        <v>32</v>
      </c>
      <c r="L9" s="22">
        <v>1173070</v>
      </c>
      <c r="M9" s="23">
        <v>1136286</v>
      </c>
      <c r="N9" s="9">
        <v>1143286</v>
      </c>
      <c r="O9" s="24">
        <f t="shared" si="0"/>
        <v>-29784</v>
      </c>
      <c r="P9" s="34">
        <f t="shared" si="1"/>
        <v>-2.5389789185641096E-2</v>
      </c>
    </row>
    <row r="10" spans="2:16">
      <c r="B10" s="51">
        <v>4</v>
      </c>
      <c r="C10" s="55" t="s">
        <v>30</v>
      </c>
      <c r="D10" s="79">
        <v>2137517</v>
      </c>
      <c r="E10" s="9">
        <v>3743517</v>
      </c>
      <c r="F10" s="22">
        <v>3765517</v>
      </c>
      <c r="G10" s="24">
        <f t="shared" si="2"/>
        <v>-1628000</v>
      </c>
      <c r="H10" s="34">
        <f t="shared" si="3"/>
        <v>-0.43234435005870375</v>
      </c>
      <c r="J10" s="51">
        <v>4</v>
      </c>
      <c r="K10" s="55" t="s">
        <v>33</v>
      </c>
      <c r="L10" s="22">
        <v>1036500</v>
      </c>
      <c r="M10" s="23">
        <v>1136500</v>
      </c>
      <c r="N10" s="9">
        <v>1133900</v>
      </c>
      <c r="O10" s="24">
        <f t="shared" si="0"/>
        <v>97400</v>
      </c>
      <c r="P10" s="34">
        <f t="shared" si="1"/>
        <v>9.3970091654606847E-2</v>
      </c>
    </row>
    <row r="11" spans="2:16">
      <c r="B11" s="51">
        <v>5</v>
      </c>
      <c r="C11" s="55" t="s">
        <v>31</v>
      </c>
      <c r="D11" s="79">
        <v>2427276</v>
      </c>
      <c r="E11" s="9">
        <v>2654276</v>
      </c>
      <c r="F11" s="22">
        <v>2654276</v>
      </c>
      <c r="G11" s="24">
        <f t="shared" si="2"/>
        <v>-227000</v>
      </c>
      <c r="H11" s="34">
        <f t="shared" si="3"/>
        <v>-8.5522379737450055E-2</v>
      </c>
      <c r="J11" s="51">
        <v>5</v>
      </c>
      <c r="K11" s="55" t="s">
        <v>45</v>
      </c>
      <c r="L11" s="22">
        <v>13298074.620999999</v>
      </c>
      <c r="M11" s="23">
        <v>13416075</v>
      </c>
      <c r="N11" s="9">
        <v>13868865</v>
      </c>
      <c r="O11" s="24">
        <f t="shared" si="0"/>
        <v>570790.37900000066</v>
      </c>
      <c r="P11" s="34">
        <f t="shared" si="1"/>
        <v>4.292278358091195E-2</v>
      </c>
    </row>
    <row r="12" spans="2:16">
      <c r="B12" s="51">
        <v>6</v>
      </c>
      <c r="C12" s="55" t="s">
        <v>32</v>
      </c>
      <c r="D12" s="79">
        <v>1143286</v>
      </c>
      <c r="E12" s="9">
        <v>1136286</v>
      </c>
      <c r="F12" s="22">
        <v>1173070</v>
      </c>
      <c r="G12" s="24">
        <f t="shared" si="2"/>
        <v>-29784</v>
      </c>
      <c r="H12" s="34">
        <f t="shared" si="3"/>
        <v>-2.5389789185641096E-2</v>
      </c>
      <c r="J12" s="51">
        <v>6</v>
      </c>
      <c r="K12" s="55" t="s">
        <v>28</v>
      </c>
      <c r="L12" s="22">
        <v>14152553</v>
      </c>
      <c r="M12" s="23">
        <v>14548337</v>
      </c>
      <c r="N12" s="9">
        <v>15085757</v>
      </c>
      <c r="O12" s="24">
        <f t="shared" si="0"/>
        <v>933204</v>
      </c>
      <c r="P12" s="34">
        <f t="shared" si="1"/>
        <v>6.5938915756047684E-2</v>
      </c>
    </row>
    <row r="13" spans="2:16">
      <c r="B13" s="51">
        <v>7</v>
      </c>
      <c r="C13" s="55" t="s">
        <v>33</v>
      </c>
      <c r="D13" s="79">
        <v>1133900</v>
      </c>
      <c r="E13" s="9">
        <v>1136500</v>
      </c>
      <c r="F13" s="22">
        <v>1036500</v>
      </c>
      <c r="G13" s="24">
        <f t="shared" si="2"/>
        <v>97400</v>
      </c>
      <c r="H13" s="34">
        <f t="shared" si="3"/>
        <v>9.3970091654606847E-2</v>
      </c>
      <c r="J13" s="51">
        <v>7</v>
      </c>
      <c r="K13" s="55" t="s">
        <v>29</v>
      </c>
      <c r="L13" s="22">
        <v>14001148.379000001</v>
      </c>
      <c r="M13" s="23">
        <v>15731548.379000001</v>
      </c>
      <c r="N13" s="9">
        <v>15585209</v>
      </c>
      <c r="O13" s="24">
        <f t="shared" si="0"/>
        <v>1584060.6209999993</v>
      </c>
      <c r="P13" s="34">
        <f t="shared" si="1"/>
        <v>0.11313790684311976</v>
      </c>
    </row>
    <row r="14" spans="2:16">
      <c r="B14" s="43"/>
      <c r="C14" s="44" t="s">
        <v>62</v>
      </c>
      <c r="D14" s="75">
        <f>SUM(D7:D13)</f>
        <v>51381810</v>
      </c>
      <c r="E14" s="33">
        <f>SUM(E7:E13)</f>
        <v>52366539.379000001</v>
      </c>
      <c r="F14" s="81">
        <f>SUM(F7:F13)</f>
        <v>50081139</v>
      </c>
      <c r="G14" s="76">
        <f>D14-F14</f>
        <v>1300671</v>
      </c>
      <c r="H14" s="57">
        <f>G14/F14</f>
        <v>2.5971274335433944E-2</v>
      </c>
      <c r="J14" s="44"/>
      <c r="K14" s="44" t="s">
        <v>62</v>
      </c>
      <c r="L14" s="81">
        <f>SUM(L7:L13)</f>
        <v>50081139</v>
      </c>
      <c r="M14" s="76">
        <f>SUM(M7:M13)</f>
        <v>52366539.379000001</v>
      </c>
      <c r="N14" s="33">
        <f>SUM(N7:N13)</f>
        <v>51381810</v>
      </c>
      <c r="O14" s="76">
        <f t="shared" si="0"/>
        <v>1300671</v>
      </c>
      <c r="P14" s="57">
        <f t="shared" si="1"/>
        <v>2.5971274335433944E-2</v>
      </c>
    </row>
    <row r="16" spans="2:16">
      <c r="B16" s="5" t="s">
        <v>68</v>
      </c>
      <c r="J16" s="5" t="s">
        <v>68</v>
      </c>
    </row>
    <row r="17" spans="2:10">
      <c r="B17" s="5" t="s">
        <v>83</v>
      </c>
      <c r="J17" s="5" t="s">
        <v>83</v>
      </c>
    </row>
    <row r="18" spans="2:10">
      <c r="J18" s="5"/>
    </row>
    <row r="19" spans="2:10">
      <c r="B19" s="5" t="s">
        <v>94</v>
      </c>
      <c r="D19" s="5"/>
      <c r="J19" s="5" t="s">
        <v>92</v>
      </c>
    </row>
  </sheetData>
  <sortState xmlns:xlrd2="http://schemas.microsoft.com/office/spreadsheetml/2017/richdata2" ref="K7:P13">
    <sortCondition ref="O7:O13"/>
  </sortState>
  <mergeCells count="1">
    <mergeCell ref="B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P19"/>
  <sheetViews>
    <sheetView zoomScale="70" zoomScaleNormal="70" workbookViewId="0"/>
  </sheetViews>
  <sheetFormatPr defaultRowHeight="14.5"/>
  <cols>
    <col min="2" max="2" width="9.6328125" customWidth="1"/>
    <col min="3" max="3" width="56.81640625" customWidth="1"/>
    <col min="4" max="8" width="21.81640625" customWidth="1"/>
    <col min="10" max="10" width="9.6328125" customWidth="1"/>
    <col min="11" max="11" width="56.81640625" customWidth="1"/>
    <col min="12" max="16" width="21.81640625" customWidth="1"/>
  </cols>
  <sheetData>
    <row r="2" spans="2:16">
      <c r="B2" s="91" t="s">
        <v>2</v>
      </c>
      <c r="C2" s="91"/>
      <c r="D2" s="91"/>
      <c r="E2" s="91"/>
      <c r="F2" s="91"/>
      <c r="G2" s="91"/>
    </row>
    <row r="4" spans="2:16">
      <c r="B4" s="5" t="s">
        <v>97</v>
      </c>
      <c r="J4" s="5" t="s">
        <v>96</v>
      </c>
    </row>
    <row r="6" spans="2:16" s="4" customFormat="1" ht="29">
      <c r="B6" s="37" t="s">
        <v>85</v>
      </c>
      <c r="C6" s="37" t="s">
        <v>12</v>
      </c>
      <c r="D6" s="69" t="s">
        <v>81</v>
      </c>
      <c r="E6" s="47" t="s">
        <v>80</v>
      </c>
      <c r="F6" s="46" t="s">
        <v>79</v>
      </c>
      <c r="G6" s="47" t="s">
        <v>128</v>
      </c>
      <c r="H6" s="47" t="s">
        <v>82</v>
      </c>
      <c r="J6" s="37" t="s">
        <v>85</v>
      </c>
      <c r="K6" s="37" t="s">
        <v>12</v>
      </c>
      <c r="L6" s="46" t="s">
        <v>79</v>
      </c>
      <c r="M6" s="69" t="s">
        <v>80</v>
      </c>
      <c r="N6" s="47" t="s">
        <v>81</v>
      </c>
      <c r="O6" s="47" t="s">
        <v>128</v>
      </c>
      <c r="P6" s="47" t="s">
        <v>82</v>
      </c>
    </row>
    <row r="7" spans="2:16">
      <c r="B7" s="48">
        <v>1</v>
      </c>
      <c r="C7" s="63" t="s">
        <v>34</v>
      </c>
      <c r="D7" s="23">
        <v>20725618</v>
      </c>
      <c r="E7" s="9">
        <v>19937528</v>
      </c>
      <c r="F7" s="71">
        <v>19523528</v>
      </c>
      <c r="G7" s="29">
        <f>D7-F7</f>
        <v>1202090</v>
      </c>
      <c r="H7" s="34">
        <f>G7/F7</f>
        <v>6.1571351243484271E-2</v>
      </c>
      <c r="J7" s="48">
        <v>1</v>
      </c>
      <c r="K7" s="63" t="s">
        <v>73</v>
      </c>
      <c r="L7" s="25">
        <v>4282250</v>
      </c>
      <c r="M7" s="23">
        <v>4241250</v>
      </c>
      <c r="N7" s="9">
        <v>3891850</v>
      </c>
      <c r="O7" s="24">
        <f t="shared" ref="O7:O14" si="0">N7-L7</f>
        <v>-390400</v>
      </c>
      <c r="P7" s="34">
        <f t="shared" ref="P7:P14" si="1">O7/L7</f>
        <v>-9.1167026679899579E-2</v>
      </c>
    </row>
    <row r="8" spans="2:16">
      <c r="B8" s="51">
        <v>2</v>
      </c>
      <c r="C8" s="55" t="s">
        <v>35</v>
      </c>
      <c r="D8" s="23">
        <v>7480982</v>
      </c>
      <c r="E8" s="9">
        <v>7481882</v>
      </c>
      <c r="F8" s="72">
        <v>6855996</v>
      </c>
      <c r="G8" s="29">
        <f t="shared" ref="G8:G13" si="2">D8-F8</f>
        <v>624986</v>
      </c>
      <c r="H8" s="34">
        <f t="shared" ref="H8:H13" si="3">G8/F8</f>
        <v>9.115903801577481E-2</v>
      </c>
      <c r="J8" s="51">
        <v>2</v>
      </c>
      <c r="K8" s="55" t="s">
        <v>39</v>
      </c>
      <c r="L8" s="22">
        <v>2039300</v>
      </c>
      <c r="M8" s="23">
        <v>1862700</v>
      </c>
      <c r="N8" s="9">
        <v>1742300</v>
      </c>
      <c r="O8" s="24">
        <f t="shared" si="0"/>
        <v>-297000</v>
      </c>
      <c r="P8" s="34">
        <f t="shared" si="1"/>
        <v>-0.14563820918942774</v>
      </c>
    </row>
    <row r="9" spans="2:16">
      <c r="B9" s="51">
        <v>3</v>
      </c>
      <c r="C9" s="55" t="s">
        <v>73</v>
      </c>
      <c r="D9" s="23">
        <v>3891850</v>
      </c>
      <c r="E9" s="9">
        <v>4241250</v>
      </c>
      <c r="F9" s="72">
        <v>4282250</v>
      </c>
      <c r="G9" s="29">
        <f t="shared" si="2"/>
        <v>-390400</v>
      </c>
      <c r="H9" s="34">
        <f t="shared" si="3"/>
        <v>-9.1167026679899579E-2</v>
      </c>
      <c r="J9" s="51">
        <v>3</v>
      </c>
      <c r="K9" s="55" t="s">
        <v>46</v>
      </c>
      <c r="L9" s="22">
        <v>1876900</v>
      </c>
      <c r="M9" s="23">
        <v>1746400</v>
      </c>
      <c r="N9" s="9">
        <v>1724900</v>
      </c>
      <c r="O9" s="24">
        <f t="shared" si="0"/>
        <v>-152000</v>
      </c>
      <c r="P9" s="34">
        <f t="shared" si="1"/>
        <v>-8.0984602269700043E-2</v>
      </c>
    </row>
    <row r="10" spans="2:16">
      <c r="B10" s="51">
        <v>4</v>
      </c>
      <c r="C10" s="55" t="s">
        <v>39</v>
      </c>
      <c r="D10" s="23">
        <v>1742300</v>
      </c>
      <c r="E10" s="9">
        <v>1862700</v>
      </c>
      <c r="F10" s="72">
        <v>2039300</v>
      </c>
      <c r="G10" s="29">
        <f t="shared" si="2"/>
        <v>-297000</v>
      </c>
      <c r="H10" s="34">
        <f t="shared" si="3"/>
        <v>-0.14563820918942774</v>
      </c>
      <c r="J10" s="51">
        <v>4</v>
      </c>
      <c r="K10" s="55" t="s">
        <v>47</v>
      </c>
      <c r="L10" s="9">
        <v>531900</v>
      </c>
      <c r="M10" s="23">
        <v>537900</v>
      </c>
      <c r="N10" s="9">
        <v>537900</v>
      </c>
      <c r="O10" s="24">
        <f t="shared" si="0"/>
        <v>6000</v>
      </c>
      <c r="P10" s="34">
        <f t="shared" si="1"/>
        <v>1.1280315848843767E-2</v>
      </c>
    </row>
    <row r="11" spans="2:16">
      <c r="B11" s="51">
        <v>5</v>
      </c>
      <c r="C11" s="55" t="s">
        <v>38</v>
      </c>
      <c r="D11" s="23">
        <v>2003800</v>
      </c>
      <c r="E11" s="9">
        <v>2010300</v>
      </c>
      <c r="F11" s="72">
        <v>1960300</v>
      </c>
      <c r="G11" s="29">
        <f t="shared" si="2"/>
        <v>43500</v>
      </c>
      <c r="H11" s="34">
        <f t="shared" si="3"/>
        <v>2.2190481048819058E-2</v>
      </c>
      <c r="J11" s="51">
        <v>5</v>
      </c>
      <c r="K11" s="55" t="s">
        <v>38</v>
      </c>
      <c r="L11" s="22">
        <v>1960300</v>
      </c>
      <c r="M11" s="23">
        <v>2010300</v>
      </c>
      <c r="N11" s="9">
        <v>2003800</v>
      </c>
      <c r="O11" s="24">
        <f t="shared" si="0"/>
        <v>43500</v>
      </c>
      <c r="P11" s="34">
        <f t="shared" si="1"/>
        <v>2.2190481048819058E-2</v>
      </c>
    </row>
    <row r="12" spans="2:16">
      <c r="B12" s="51">
        <v>6</v>
      </c>
      <c r="C12" s="55" t="s">
        <v>46</v>
      </c>
      <c r="D12" s="23">
        <v>1724900</v>
      </c>
      <c r="E12" s="9">
        <v>1746400</v>
      </c>
      <c r="F12" s="72">
        <v>1876900</v>
      </c>
      <c r="G12" s="29">
        <f t="shared" si="2"/>
        <v>-152000</v>
      </c>
      <c r="H12" s="34">
        <f t="shared" si="3"/>
        <v>-8.0984602269700043E-2</v>
      </c>
      <c r="J12" s="51">
        <v>6</v>
      </c>
      <c r="K12" s="55" t="s">
        <v>35</v>
      </c>
      <c r="L12" s="22">
        <v>6855996</v>
      </c>
      <c r="M12" s="23">
        <v>7481882</v>
      </c>
      <c r="N12" s="9">
        <v>7480982</v>
      </c>
      <c r="O12" s="24">
        <f t="shared" si="0"/>
        <v>624986</v>
      </c>
      <c r="P12" s="34">
        <f t="shared" si="1"/>
        <v>9.115903801577481E-2</v>
      </c>
    </row>
    <row r="13" spans="2:16">
      <c r="B13" s="64">
        <v>7</v>
      </c>
      <c r="C13" s="62" t="s">
        <v>47</v>
      </c>
      <c r="D13" s="23">
        <v>537900</v>
      </c>
      <c r="E13" s="9">
        <v>537900</v>
      </c>
      <c r="F13" s="72">
        <v>531900</v>
      </c>
      <c r="G13" s="29">
        <f t="shared" si="2"/>
        <v>6000</v>
      </c>
      <c r="H13" s="34">
        <f t="shared" si="3"/>
        <v>1.1280315848843767E-2</v>
      </c>
      <c r="J13" s="64">
        <v>7</v>
      </c>
      <c r="K13" s="62" t="s">
        <v>34</v>
      </c>
      <c r="L13" s="26">
        <v>19523528</v>
      </c>
      <c r="M13" s="23">
        <v>19937528</v>
      </c>
      <c r="N13" s="9">
        <v>20725618</v>
      </c>
      <c r="O13" s="24">
        <f t="shared" si="0"/>
        <v>1202090</v>
      </c>
      <c r="P13" s="34">
        <f t="shared" si="1"/>
        <v>6.1571351243484271E-2</v>
      </c>
    </row>
    <row r="14" spans="2:16">
      <c r="B14" s="61"/>
      <c r="C14" s="62" t="s">
        <v>63</v>
      </c>
      <c r="D14" s="75">
        <f>SUM(D7:D13)</f>
        <v>38107350</v>
      </c>
      <c r="E14" s="33">
        <f>SUM(E7:E13)</f>
        <v>37817960</v>
      </c>
      <c r="F14" s="65">
        <f>SUM(F7:F13)</f>
        <v>37070174</v>
      </c>
      <c r="G14" s="33">
        <f>D14-F14</f>
        <v>1037176</v>
      </c>
      <c r="H14" s="57">
        <f>G14/F14</f>
        <v>2.7978719495624704E-2</v>
      </c>
      <c r="J14" s="61"/>
      <c r="K14" s="62" t="s">
        <v>63</v>
      </c>
      <c r="L14" s="11">
        <f>SUM(L7:L13)</f>
        <v>37070174</v>
      </c>
      <c r="M14" s="75">
        <f>SUM(M7:M13)</f>
        <v>37817960</v>
      </c>
      <c r="N14" s="33">
        <f>SUM(N7:N13)</f>
        <v>38107350</v>
      </c>
      <c r="O14" s="76">
        <f t="shared" si="0"/>
        <v>1037176</v>
      </c>
      <c r="P14" s="57">
        <f t="shared" si="1"/>
        <v>2.7978719495624704E-2</v>
      </c>
    </row>
    <row r="15" spans="2:16">
      <c r="P15" s="13"/>
    </row>
    <row r="16" spans="2:16">
      <c r="B16" s="5" t="s">
        <v>68</v>
      </c>
      <c r="J16" s="5" t="s">
        <v>68</v>
      </c>
    </row>
    <row r="17" spans="2:10">
      <c r="B17" s="5" t="s">
        <v>83</v>
      </c>
      <c r="J17" s="5" t="s">
        <v>83</v>
      </c>
    </row>
    <row r="19" spans="2:10">
      <c r="B19" s="5" t="s">
        <v>98</v>
      </c>
      <c r="J19" s="5" t="s">
        <v>95</v>
      </c>
    </row>
  </sheetData>
  <sortState xmlns:xlrd2="http://schemas.microsoft.com/office/spreadsheetml/2017/richdata2" ref="K7:P13">
    <sortCondition ref="O7:O13"/>
  </sortState>
  <mergeCells count="1">
    <mergeCell ref="B2:G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2:P17"/>
  <sheetViews>
    <sheetView zoomScale="70" zoomScaleNormal="70" workbookViewId="0"/>
  </sheetViews>
  <sheetFormatPr defaultRowHeight="14.5"/>
  <cols>
    <col min="2" max="2" width="9.81640625" customWidth="1"/>
    <col min="3" max="3" width="46.6328125" customWidth="1"/>
    <col min="4" max="8" width="22" customWidth="1"/>
    <col min="10" max="10" width="9.81640625" customWidth="1"/>
    <col min="11" max="11" width="46.6328125" customWidth="1"/>
    <col min="12" max="16" width="22" customWidth="1"/>
  </cols>
  <sheetData>
    <row r="2" spans="2:16">
      <c r="B2" s="91" t="s">
        <v>5</v>
      </c>
      <c r="C2" s="91"/>
      <c r="D2" s="91"/>
      <c r="E2" s="91"/>
      <c r="F2" s="91"/>
      <c r="G2" s="91"/>
    </row>
    <row r="4" spans="2:16">
      <c r="B4" s="5" t="s">
        <v>101</v>
      </c>
      <c r="J4" s="5" t="s">
        <v>100</v>
      </c>
    </row>
    <row r="6" spans="2:16" s="4" customFormat="1" ht="29">
      <c r="B6" s="37" t="s">
        <v>85</v>
      </c>
      <c r="C6" s="37" t="s">
        <v>12</v>
      </c>
      <c r="D6" s="47" t="s">
        <v>81</v>
      </c>
      <c r="E6" s="69" t="s">
        <v>80</v>
      </c>
      <c r="F6" s="47" t="s">
        <v>79</v>
      </c>
      <c r="G6" s="47" t="s">
        <v>128</v>
      </c>
      <c r="H6" s="47" t="s">
        <v>82</v>
      </c>
      <c r="J6" s="37" t="s">
        <v>85</v>
      </c>
      <c r="K6" s="37" t="s">
        <v>12</v>
      </c>
      <c r="L6" s="46" t="s">
        <v>79</v>
      </c>
      <c r="M6" s="69" t="s">
        <v>80</v>
      </c>
      <c r="N6" s="47" t="s">
        <v>81</v>
      </c>
      <c r="O6" s="47" t="s">
        <v>128</v>
      </c>
      <c r="P6" s="47" t="s">
        <v>82</v>
      </c>
    </row>
    <row r="7" spans="2:16">
      <c r="B7" s="48">
        <v>1</v>
      </c>
      <c r="C7" s="63" t="s">
        <v>23</v>
      </c>
      <c r="D7" s="9">
        <v>25825434</v>
      </c>
      <c r="E7" s="23">
        <v>25925434</v>
      </c>
      <c r="F7" s="12">
        <v>25290434</v>
      </c>
      <c r="G7" s="24">
        <f>D7-F7</f>
        <v>535000</v>
      </c>
      <c r="H7" s="34">
        <f>G7/F7</f>
        <v>2.1154243537299517E-2</v>
      </c>
      <c r="J7" s="48">
        <v>1</v>
      </c>
      <c r="K7" s="63" t="s">
        <v>23</v>
      </c>
      <c r="L7" s="25">
        <v>25290434</v>
      </c>
      <c r="M7" s="23">
        <v>25925434</v>
      </c>
      <c r="N7" s="9">
        <v>25825434</v>
      </c>
      <c r="O7" s="24">
        <f t="shared" ref="O7:O12" si="0">N7-L7</f>
        <v>535000</v>
      </c>
      <c r="P7" s="34">
        <f t="shared" ref="P7:P12" si="1">O7/L7</f>
        <v>2.1154243537299517E-2</v>
      </c>
    </row>
    <row r="8" spans="2:16">
      <c r="B8" s="51">
        <v>2</v>
      </c>
      <c r="C8" s="55" t="s">
        <v>24</v>
      </c>
      <c r="D8" s="9">
        <v>12461600</v>
      </c>
      <c r="E8" s="23">
        <v>12629600</v>
      </c>
      <c r="F8" s="9">
        <v>12969600</v>
      </c>
      <c r="G8" s="24">
        <f t="shared" ref="G8:G11" si="2">D8-F8</f>
        <v>-508000</v>
      </c>
      <c r="H8" s="34">
        <f t="shared" ref="H8:H11" si="3">G8/F8</f>
        <v>-3.9168517147791758E-2</v>
      </c>
      <c r="J8" s="51">
        <v>2</v>
      </c>
      <c r="K8" s="55" t="s">
        <v>25</v>
      </c>
      <c r="L8" s="22">
        <v>8030687</v>
      </c>
      <c r="M8" s="23">
        <v>7930687</v>
      </c>
      <c r="N8" s="9">
        <v>7890687</v>
      </c>
      <c r="O8" s="24">
        <f t="shared" si="0"/>
        <v>-140000</v>
      </c>
      <c r="P8" s="34">
        <f t="shared" si="1"/>
        <v>-1.7433128697457639E-2</v>
      </c>
    </row>
    <row r="9" spans="2:16">
      <c r="B9" s="51">
        <v>3</v>
      </c>
      <c r="C9" s="55" t="s">
        <v>25</v>
      </c>
      <c r="D9" s="9">
        <v>7890687</v>
      </c>
      <c r="E9" s="23">
        <v>7930687</v>
      </c>
      <c r="F9" s="9">
        <v>8030687</v>
      </c>
      <c r="G9" s="24">
        <f t="shared" si="2"/>
        <v>-140000</v>
      </c>
      <c r="H9" s="34">
        <f t="shared" si="3"/>
        <v>-1.7433128697457639E-2</v>
      </c>
      <c r="J9" s="51">
        <v>3</v>
      </c>
      <c r="K9" s="55" t="s">
        <v>26</v>
      </c>
      <c r="L9" s="22">
        <v>3394159</v>
      </c>
      <c r="M9" s="23">
        <v>3264159</v>
      </c>
      <c r="N9" s="9">
        <v>3202200</v>
      </c>
      <c r="O9" s="24">
        <f t="shared" si="0"/>
        <v>-191959</v>
      </c>
      <c r="P9" s="34">
        <f t="shared" si="1"/>
        <v>-5.6555688758246153E-2</v>
      </c>
    </row>
    <row r="10" spans="2:16">
      <c r="B10" s="51">
        <v>4</v>
      </c>
      <c r="C10" s="55" t="s">
        <v>26</v>
      </c>
      <c r="D10" s="9">
        <v>3202200</v>
      </c>
      <c r="E10" s="23">
        <v>3264159</v>
      </c>
      <c r="F10" s="9">
        <v>3394159</v>
      </c>
      <c r="G10" s="24">
        <f t="shared" si="2"/>
        <v>-191959</v>
      </c>
      <c r="H10" s="34">
        <f t="shared" si="3"/>
        <v>-5.6555688758246153E-2</v>
      </c>
      <c r="J10" s="51">
        <v>4</v>
      </c>
      <c r="K10" s="55" t="s">
        <v>27</v>
      </c>
      <c r="L10" s="22">
        <v>1363420</v>
      </c>
      <c r="M10" s="23">
        <v>1026420</v>
      </c>
      <c r="N10" s="9">
        <v>1019420</v>
      </c>
      <c r="O10" s="24">
        <f t="shared" si="0"/>
        <v>-344000</v>
      </c>
      <c r="P10" s="34">
        <f t="shared" si="1"/>
        <v>-0.25230669932962696</v>
      </c>
    </row>
    <row r="11" spans="2:16">
      <c r="B11" s="64">
        <v>5</v>
      </c>
      <c r="C11" s="62" t="s">
        <v>27</v>
      </c>
      <c r="D11" s="9">
        <v>1019420</v>
      </c>
      <c r="E11" s="23">
        <v>1026420</v>
      </c>
      <c r="F11" s="9">
        <v>1363420</v>
      </c>
      <c r="G11" s="24">
        <f t="shared" si="2"/>
        <v>-344000</v>
      </c>
      <c r="H11" s="34">
        <f t="shared" si="3"/>
        <v>-0.25230669932962696</v>
      </c>
      <c r="J11" s="64">
        <v>5</v>
      </c>
      <c r="K11" s="62" t="s">
        <v>24</v>
      </c>
      <c r="L11" s="22">
        <v>12969600</v>
      </c>
      <c r="M11" s="23">
        <v>12629600</v>
      </c>
      <c r="N11" s="9">
        <v>12461600</v>
      </c>
      <c r="O11" s="24">
        <f t="shared" si="0"/>
        <v>-508000</v>
      </c>
      <c r="P11" s="34">
        <f t="shared" si="1"/>
        <v>-3.9168517147791758E-2</v>
      </c>
    </row>
    <row r="12" spans="2:16">
      <c r="B12" s="61"/>
      <c r="C12" s="62" t="s">
        <v>60</v>
      </c>
      <c r="D12" s="33">
        <f>SUM(D7:D11)</f>
        <v>50399341</v>
      </c>
      <c r="E12" s="76">
        <f>SUM(E7:E11)</f>
        <v>50776300</v>
      </c>
      <c r="F12" s="70">
        <f>SUM(F7:F11)</f>
        <v>51048300</v>
      </c>
      <c r="G12" s="76">
        <f>D12-F12</f>
        <v>-648959</v>
      </c>
      <c r="H12" s="57">
        <f>G12/F12</f>
        <v>-1.2712646650329198E-2</v>
      </c>
      <c r="J12" s="61"/>
      <c r="K12" s="62" t="s">
        <v>60</v>
      </c>
      <c r="L12" s="70">
        <f>SUM(L7:L11)</f>
        <v>51048300</v>
      </c>
      <c r="M12" s="76">
        <f>SUM(M7:M11)</f>
        <v>50776300</v>
      </c>
      <c r="N12" s="33">
        <f>SUM(N7:N11)</f>
        <v>50399341</v>
      </c>
      <c r="O12" s="76">
        <f t="shared" si="0"/>
        <v>-648959</v>
      </c>
      <c r="P12" s="57">
        <f t="shared" si="1"/>
        <v>-1.2712646650329198E-2</v>
      </c>
    </row>
    <row r="14" spans="2:16">
      <c r="B14" s="5" t="s">
        <v>68</v>
      </c>
      <c r="J14" s="5" t="s">
        <v>68</v>
      </c>
    </row>
    <row r="15" spans="2:16">
      <c r="B15" s="5" t="s">
        <v>83</v>
      </c>
      <c r="J15" s="5" t="s">
        <v>83</v>
      </c>
    </row>
    <row r="17" spans="2:10">
      <c r="B17" s="5" t="s">
        <v>102</v>
      </c>
      <c r="J17" s="5" t="s">
        <v>99</v>
      </c>
    </row>
  </sheetData>
  <sortState xmlns:xlrd2="http://schemas.microsoft.com/office/spreadsheetml/2017/richdata2" ref="K7:P11">
    <sortCondition descending="1" ref="O7:O11"/>
  </sortState>
  <mergeCells count="1">
    <mergeCell ref="B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CC00"/>
  </sheetPr>
  <dimension ref="B2:P16"/>
  <sheetViews>
    <sheetView zoomScale="70" zoomScaleNormal="70" workbookViewId="0"/>
  </sheetViews>
  <sheetFormatPr defaultRowHeight="14.5"/>
  <cols>
    <col min="2" max="2" width="8.1796875" customWidth="1"/>
    <col min="3" max="3" width="47.08984375" customWidth="1"/>
    <col min="4" max="8" width="21.6328125" customWidth="1"/>
    <col min="10" max="10" width="8.1796875" customWidth="1"/>
    <col min="11" max="11" width="47.08984375" customWidth="1"/>
    <col min="12" max="16" width="21.6328125" customWidth="1"/>
  </cols>
  <sheetData>
    <row r="2" spans="2:16">
      <c r="B2" s="91" t="s">
        <v>16</v>
      </c>
      <c r="C2" s="91"/>
      <c r="D2" s="91"/>
      <c r="E2" s="91"/>
      <c r="F2" s="91"/>
      <c r="G2" s="91"/>
    </row>
    <row r="4" spans="2:16">
      <c r="B4" s="5" t="s">
        <v>105</v>
      </c>
      <c r="J4" s="5" t="s">
        <v>104</v>
      </c>
    </row>
    <row r="6" spans="2:16" s="4" customFormat="1" ht="29">
      <c r="B6" s="37" t="s">
        <v>85</v>
      </c>
      <c r="C6" s="37" t="s">
        <v>12</v>
      </c>
      <c r="D6" s="47" t="s">
        <v>81</v>
      </c>
      <c r="E6" s="69" t="s">
        <v>80</v>
      </c>
      <c r="F6" s="47" t="s">
        <v>79</v>
      </c>
      <c r="G6" s="47" t="s">
        <v>128</v>
      </c>
      <c r="H6" s="82" t="s">
        <v>82</v>
      </c>
      <c r="J6" s="37" t="s">
        <v>85</v>
      </c>
      <c r="K6" s="37" t="s">
        <v>12</v>
      </c>
      <c r="L6" s="46" t="s">
        <v>79</v>
      </c>
      <c r="M6" s="69" t="s">
        <v>80</v>
      </c>
      <c r="N6" s="47" t="s">
        <v>81</v>
      </c>
      <c r="O6" s="47" t="s">
        <v>128</v>
      </c>
      <c r="P6" s="47" t="s">
        <v>82</v>
      </c>
    </row>
    <row r="7" spans="2:16">
      <c r="B7" s="48">
        <v>1</v>
      </c>
      <c r="C7" s="63" t="s">
        <v>17</v>
      </c>
      <c r="D7" s="23">
        <v>39734522</v>
      </c>
      <c r="E7" s="12">
        <v>40571122</v>
      </c>
      <c r="F7" s="71">
        <v>42855122</v>
      </c>
      <c r="G7" s="83">
        <f>D7-F7</f>
        <v>-3120600</v>
      </c>
      <c r="H7" s="80">
        <f>G7/F7</f>
        <v>-7.2817433584718302E-2</v>
      </c>
      <c r="J7" s="48">
        <v>1</v>
      </c>
      <c r="K7" s="63" t="s">
        <v>19</v>
      </c>
      <c r="L7" s="71">
        <v>1608536</v>
      </c>
      <c r="M7" s="12">
        <v>1508536</v>
      </c>
      <c r="N7" s="23">
        <v>1479036</v>
      </c>
      <c r="O7" s="28">
        <f>N7-L7</f>
        <v>-129500</v>
      </c>
      <c r="P7" s="80">
        <f>O7/L7</f>
        <v>-8.0507989874022093E-2</v>
      </c>
    </row>
    <row r="8" spans="2:16">
      <c r="B8" s="51">
        <v>2</v>
      </c>
      <c r="C8" s="55" t="s">
        <v>18</v>
      </c>
      <c r="D8" s="23">
        <v>3628128</v>
      </c>
      <c r="E8" s="9">
        <v>3947828</v>
      </c>
      <c r="F8" s="72">
        <v>4187828</v>
      </c>
      <c r="G8" s="84">
        <f t="shared" ref="G8:G10" si="0">D8-F8</f>
        <v>-559700</v>
      </c>
      <c r="H8" s="34">
        <f t="shared" ref="H8:H10" si="1">G8/F8</f>
        <v>-0.13364923296754308</v>
      </c>
      <c r="J8" s="51">
        <v>2</v>
      </c>
      <c r="K8" s="55" t="s">
        <v>18</v>
      </c>
      <c r="L8" s="72">
        <v>4187828</v>
      </c>
      <c r="M8" s="9">
        <v>3947828</v>
      </c>
      <c r="N8" s="23">
        <v>3628128</v>
      </c>
      <c r="O8" s="29">
        <f>N8-L8</f>
        <v>-559700</v>
      </c>
      <c r="P8" s="34">
        <f>O8/L8</f>
        <v>-0.13364923296754308</v>
      </c>
    </row>
    <row r="9" spans="2:16">
      <c r="B9" s="51">
        <v>3</v>
      </c>
      <c r="C9" s="55" t="s">
        <v>19</v>
      </c>
      <c r="D9" s="23">
        <v>1479036</v>
      </c>
      <c r="E9" s="9">
        <v>1508536</v>
      </c>
      <c r="F9" s="72">
        <v>1608536</v>
      </c>
      <c r="G9" s="84">
        <f t="shared" si="0"/>
        <v>-129500</v>
      </c>
      <c r="H9" s="34">
        <f t="shared" si="1"/>
        <v>-8.0507989874022093E-2</v>
      </c>
      <c r="J9" s="51">
        <v>3</v>
      </c>
      <c r="K9" s="55" t="s">
        <v>20</v>
      </c>
      <c r="L9" s="72">
        <v>17077000</v>
      </c>
      <c r="M9" s="9">
        <v>16641268.621000051</v>
      </c>
      <c r="N9" s="23">
        <v>15991842</v>
      </c>
      <c r="O9" s="29">
        <f>N9-L9</f>
        <v>-1085158</v>
      </c>
      <c r="P9" s="34">
        <f>O9/L9</f>
        <v>-6.3545002049540319E-2</v>
      </c>
    </row>
    <row r="10" spans="2:16">
      <c r="B10" s="64">
        <v>4</v>
      </c>
      <c r="C10" s="62" t="s">
        <v>20</v>
      </c>
      <c r="D10" s="23">
        <v>15991842</v>
      </c>
      <c r="E10" s="9">
        <v>16641268.621000051</v>
      </c>
      <c r="F10" s="73">
        <v>17077000</v>
      </c>
      <c r="G10" s="84">
        <f t="shared" si="0"/>
        <v>-1085158</v>
      </c>
      <c r="H10" s="34">
        <f t="shared" si="1"/>
        <v>-6.3545002049540319E-2</v>
      </c>
      <c r="J10" s="64">
        <v>4</v>
      </c>
      <c r="K10" s="62" t="s">
        <v>17</v>
      </c>
      <c r="L10" s="73">
        <v>42855122</v>
      </c>
      <c r="M10" s="9">
        <v>40571122</v>
      </c>
      <c r="N10" s="23">
        <v>39734522</v>
      </c>
      <c r="O10" s="29">
        <f>N10-L10</f>
        <v>-3120600</v>
      </c>
      <c r="P10" s="34">
        <f>O10/L10</f>
        <v>-7.2817433584718302E-2</v>
      </c>
    </row>
    <row r="11" spans="2:16">
      <c r="B11" s="61"/>
      <c r="C11" s="62" t="s">
        <v>57</v>
      </c>
      <c r="D11" s="76">
        <f>SUM(D7:D10)</f>
        <v>60833528</v>
      </c>
      <c r="E11" s="33">
        <f>SUM(E7:E10)</f>
        <v>62668754.621000051</v>
      </c>
      <c r="F11" s="74">
        <f>SUM(F7:F10)</f>
        <v>65728486</v>
      </c>
      <c r="G11" s="75">
        <f>D11-F11</f>
        <v>-4894958</v>
      </c>
      <c r="H11" s="57">
        <f>G11/F11</f>
        <v>-7.4472398466625261E-2</v>
      </c>
      <c r="J11" s="61"/>
      <c r="K11" s="62" t="s">
        <v>57</v>
      </c>
      <c r="L11" s="74">
        <f>SUM(L7:L10)</f>
        <v>65728486</v>
      </c>
      <c r="M11" s="33">
        <f>SUM(M7:M10)</f>
        <v>62668754.621000051</v>
      </c>
      <c r="N11" s="76">
        <f>SUM(N7:N10)</f>
        <v>60833528</v>
      </c>
      <c r="O11" s="33">
        <f>N11-L11</f>
        <v>-4894958</v>
      </c>
      <c r="P11" s="57">
        <f>O11/L11</f>
        <v>-7.4472398466625261E-2</v>
      </c>
    </row>
    <row r="13" spans="2:16">
      <c r="B13" s="5" t="s">
        <v>68</v>
      </c>
      <c r="J13" s="5" t="s">
        <v>68</v>
      </c>
    </row>
    <row r="14" spans="2:16">
      <c r="B14" s="5" t="s">
        <v>83</v>
      </c>
      <c r="J14" s="5" t="s">
        <v>83</v>
      </c>
    </row>
    <row r="16" spans="2:16">
      <c r="B16" s="5" t="s">
        <v>106</v>
      </c>
      <c r="J16" s="5" t="s">
        <v>103</v>
      </c>
    </row>
  </sheetData>
  <sortState xmlns:xlrd2="http://schemas.microsoft.com/office/spreadsheetml/2017/richdata2" ref="K7:P10">
    <sortCondition descending="1" ref="O7:O10"/>
  </sortState>
  <mergeCells count="1">
    <mergeCell ref="B2:G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</sheetPr>
  <dimension ref="B2:Q16"/>
  <sheetViews>
    <sheetView zoomScale="70" zoomScaleNormal="70" workbookViewId="0"/>
  </sheetViews>
  <sheetFormatPr defaultRowHeight="14.5"/>
  <cols>
    <col min="2" max="2" width="10.1796875" customWidth="1"/>
    <col min="3" max="3" width="50.81640625" customWidth="1"/>
    <col min="4" max="8" width="21.6328125" customWidth="1"/>
    <col min="11" max="11" width="10.1796875" customWidth="1"/>
    <col min="12" max="12" width="50.81640625" customWidth="1"/>
    <col min="13" max="17" width="21.6328125" customWidth="1"/>
  </cols>
  <sheetData>
    <row r="2" spans="2:17">
      <c r="B2" s="91" t="s">
        <v>6</v>
      </c>
      <c r="C2" s="91"/>
      <c r="D2" s="91"/>
      <c r="E2" s="91"/>
      <c r="F2" s="91"/>
      <c r="G2" s="91"/>
    </row>
    <row r="4" spans="2:17">
      <c r="B4" s="5" t="s">
        <v>109</v>
      </c>
      <c r="K4" s="5" t="s">
        <v>108</v>
      </c>
    </row>
    <row r="6" spans="2:17" s="4" customFormat="1" ht="29">
      <c r="B6" s="37" t="s">
        <v>85</v>
      </c>
      <c r="C6" s="37" t="s">
        <v>12</v>
      </c>
      <c r="D6" s="47" t="s">
        <v>81</v>
      </c>
      <c r="E6" s="69" t="s">
        <v>80</v>
      </c>
      <c r="F6" s="47" t="s">
        <v>79</v>
      </c>
      <c r="G6" s="47" t="s">
        <v>128</v>
      </c>
      <c r="H6" s="47" t="s">
        <v>82</v>
      </c>
      <c r="K6" s="37" t="s">
        <v>85</v>
      </c>
      <c r="L6" s="37" t="s">
        <v>12</v>
      </c>
      <c r="M6" s="46" t="s">
        <v>79</v>
      </c>
      <c r="N6" s="69" t="s">
        <v>80</v>
      </c>
      <c r="O6" s="47" t="s">
        <v>81</v>
      </c>
      <c r="P6" s="47" t="s">
        <v>128</v>
      </c>
      <c r="Q6" s="47" t="s">
        <v>82</v>
      </c>
    </row>
    <row r="7" spans="2:17">
      <c r="B7" s="48">
        <v>1</v>
      </c>
      <c r="C7" s="63" t="s">
        <v>13</v>
      </c>
      <c r="D7" s="9">
        <v>160585000</v>
      </c>
      <c r="E7" s="23">
        <v>160585000</v>
      </c>
      <c r="F7" s="12">
        <v>161585000</v>
      </c>
      <c r="G7" s="24">
        <f>D7-F7</f>
        <v>-1000000</v>
      </c>
      <c r="H7" s="34">
        <f>G7/F7</f>
        <v>-6.1886932574186961E-3</v>
      </c>
      <c r="K7" s="48">
        <v>1</v>
      </c>
      <c r="L7" s="63" t="s">
        <v>14</v>
      </c>
      <c r="M7" s="25">
        <v>26830134</v>
      </c>
      <c r="N7" s="23">
        <v>27080134</v>
      </c>
      <c r="O7" s="9">
        <v>27067534</v>
      </c>
      <c r="P7" s="85">
        <f>O7-M7</f>
        <v>237400</v>
      </c>
      <c r="Q7" s="34">
        <f>P7/M7</f>
        <v>8.8482599453286372E-3</v>
      </c>
    </row>
    <row r="8" spans="2:17">
      <c r="B8" s="51">
        <v>2</v>
      </c>
      <c r="C8" s="55" t="s">
        <v>14</v>
      </c>
      <c r="D8" s="9">
        <v>27067534</v>
      </c>
      <c r="E8" s="23">
        <v>27080134</v>
      </c>
      <c r="F8" s="9">
        <v>26830134</v>
      </c>
      <c r="G8" s="24">
        <f t="shared" ref="G8:G10" si="0">D8-F8</f>
        <v>237400</v>
      </c>
      <c r="H8" s="34">
        <f t="shared" ref="H8:H10" si="1">G8/F8</f>
        <v>8.8482599453286372E-3</v>
      </c>
      <c r="K8" s="51">
        <v>2</v>
      </c>
      <c r="L8" s="55" t="s">
        <v>15</v>
      </c>
      <c r="M8" s="22">
        <v>5200000</v>
      </c>
      <c r="N8" s="23">
        <v>5200000</v>
      </c>
      <c r="O8" s="9">
        <v>5200000</v>
      </c>
      <c r="P8" s="85">
        <f>O8-M8</f>
        <v>0</v>
      </c>
      <c r="Q8" s="34">
        <f>P8/M8</f>
        <v>0</v>
      </c>
    </row>
    <row r="9" spans="2:17">
      <c r="B9" s="51">
        <v>3</v>
      </c>
      <c r="C9" s="55" t="s">
        <v>36</v>
      </c>
      <c r="D9" s="9">
        <v>4336100</v>
      </c>
      <c r="E9" s="23">
        <v>4350100</v>
      </c>
      <c r="F9" s="9">
        <v>4560300</v>
      </c>
      <c r="G9" s="24">
        <f t="shared" si="0"/>
        <v>-224200</v>
      </c>
      <c r="H9" s="34">
        <f t="shared" si="1"/>
        <v>-4.9163432230335723E-2</v>
      </c>
      <c r="K9" s="51">
        <v>3</v>
      </c>
      <c r="L9" s="55" t="s">
        <v>36</v>
      </c>
      <c r="M9" s="22">
        <v>4560300</v>
      </c>
      <c r="N9" s="23">
        <v>4350100</v>
      </c>
      <c r="O9" s="9">
        <v>4336100</v>
      </c>
      <c r="P9" s="85">
        <f>O9-M9</f>
        <v>-224200</v>
      </c>
      <c r="Q9" s="34">
        <f>P9/M9</f>
        <v>-4.9163432230335723E-2</v>
      </c>
    </row>
    <row r="10" spans="2:17">
      <c r="B10" s="64">
        <v>4</v>
      </c>
      <c r="C10" s="62" t="s">
        <v>15</v>
      </c>
      <c r="D10" s="9">
        <v>5200000</v>
      </c>
      <c r="E10" s="23">
        <v>5200000</v>
      </c>
      <c r="F10" s="10">
        <v>5200000</v>
      </c>
      <c r="G10" s="24">
        <f t="shared" si="0"/>
        <v>0</v>
      </c>
      <c r="H10" s="34">
        <f t="shared" si="1"/>
        <v>0</v>
      </c>
      <c r="K10" s="64">
        <v>4</v>
      </c>
      <c r="L10" s="62" t="s">
        <v>13</v>
      </c>
      <c r="M10" s="26">
        <v>161585000</v>
      </c>
      <c r="N10" s="23">
        <v>160585000</v>
      </c>
      <c r="O10" s="9">
        <v>160585000</v>
      </c>
      <c r="P10" s="85">
        <f>O10-M10</f>
        <v>-1000000</v>
      </c>
      <c r="Q10" s="34">
        <f>P10/M10</f>
        <v>-6.1886932574186961E-3</v>
      </c>
    </row>
    <row r="11" spans="2:17">
      <c r="B11" s="61"/>
      <c r="C11" s="62" t="s">
        <v>56</v>
      </c>
      <c r="D11" s="33">
        <f>SUM(D7:D10)</f>
        <v>197188634</v>
      </c>
      <c r="E11" s="75">
        <f>SUM(E7:E10)</f>
        <v>197215234</v>
      </c>
      <c r="F11" s="8">
        <f>SUM(F7:F10)</f>
        <v>198175434</v>
      </c>
      <c r="G11" s="76">
        <f>D11-F11</f>
        <v>-986800</v>
      </c>
      <c r="H11" s="57">
        <f>G11/F11</f>
        <v>-4.979426461102136E-3</v>
      </c>
      <c r="K11" s="61"/>
      <c r="L11" s="62" t="s">
        <v>56</v>
      </c>
      <c r="M11" s="11">
        <f>SUM(M7:M10)</f>
        <v>198175434</v>
      </c>
      <c r="N11" s="75">
        <f>SUM(N7:N10)</f>
        <v>197215234</v>
      </c>
      <c r="O11" s="33">
        <f>SUM(O7:O10)</f>
        <v>197188634</v>
      </c>
      <c r="P11" s="76">
        <f>O11-M11</f>
        <v>-986800</v>
      </c>
      <c r="Q11" s="57">
        <f>P11/M11</f>
        <v>-4.979426461102136E-3</v>
      </c>
    </row>
    <row r="13" spans="2:17">
      <c r="B13" s="5" t="s">
        <v>68</v>
      </c>
      <c r="K13" s="5" t="s">
        <v>68</v>
      </c>
    </row>
    <row r="14" spans="2:17">
      <c r="B14" s="5" t="s">
        <v>83</v>
      </c>
      <c r="K14" s="5" t="s">
        <v>83</v>
      </c>
    </row>
    <row r="16" spans="2:17">
      <c r="B16" s="5" t="s">
        <v>110</v>
      </c>
      <c r="K16" s="5" t="s">
        <v>107</v>
      </c>
    </row>
  </sheetData>
  <sortState xmlns:xlrd2="http://schemas.microsoft.com/office/spreadsheetml/2017/richdata2" ref="L7:Q10">
    <sortCondition descending="1" ref="P7:P10"/>
  </sortState>
  <mergeCells count="1">
    <mergeCell ref="B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2:Q14"/>
  <sheetViews>
    <sheetView zoomScale="70" zoomScaleNormal="70" workbookViewId="0">
      <selection activeCell="G9" sqref="G9"/>
    </sheetView>
  </sheetViews>
  <sheetFormatPr defaultRowHeight="14.5"/>
  <cols>
    <col min="2" max="2" width="11.81640625" customWidth="1"/>
    <col min="3" max="3" width="50.81640625" customWidth="1"/>
    <col min="4" max="8" width="21.6328125" customWidth="1"/>
    <col min="11" max="11" width="11.81640625" customWidth="1"/>
    <col min="12" max="12" width="50.81640625" customWidth="1"/>
    <col min="13" max="17" width="21.6328125" customWidth="1"/>
  </cols>
  <sheetData>
    <row r="2" spans="2:17">
      <c r="B2" s="91" t="s">
        <v>1</v>
      </c>
      <c r="C2" s="91"/>
      <c r="D2" s="91"/>
      <c r="E2" s="91"/>
      <c r="F2" s="91"/>
      <c r="G2" s="91"/>
    </row>
    <row r="4" spans="2:17">
      <c r="B4" s="5" t="s">
        <v>113</v>
      </c>
      <c r="K4" s="5" t="s">
        <v>112</v>
      </c>
    </row>
    <row r="6" spans="2:17" s="4" customFormat="1" ht="29">
      <c r="B6" s="37" t="s">
        <v>85</v>
      </c>
      <c r="C6" s="37" t="s">
        <v>12</v>
      </c>
      <c r="D6" s="47" t="s">
        <v>81</v>
      </c>
      <c r="E6" s="69" t="s">
        <v>80</v>
      </c>
      <c r="F6" s="47" t="s">
        <v>79</v>
      </c>
      <c r="G6" s="47" t="s">
        <v>128</v>
      </c>
      <c r="H6" s="47" t="s">
        <v>82</v>
      </c>
      <c r="K6" s="37" t="s">
        <v>85</v>
      </c>
      <c r="L6" s="37" t="s">
        <v>12</v>
      </c>
      <c r="M6" s="46" t="s">
        <v>79</v>
      </c>
      <c r="N6" s="69" t="s">
        <v>80</v>
      </c>
      <c r="O6" s="47" t="s">
        <v>81</v>
      </c>
      <c r="P6" s="47" t="s">
        <v>128</v>
      </c>
      <c r="Q6" s="47" t="s">
        <v>82</v>
      </c>
    </row>
    <row r="7" spans="2:17">
      <c r="B7" s="48">
        <v>1</v>
      </c>
      <c r="C7" s="63" t="s">
        <v>40</v>
      </c>
      <c r="D7" s="9">
        <v>14996450</v>
      </c>
      <c r="E7" s="23">
        <v>18029000</v>
      </c>
      <c r="F7" s="12">
        <v>18260500</v>
      </c>
      <c r="G7" s="24">
        <f>D7-F7</f>
        <v>-3264050</v>
      </c>
      <c r="H7" s="34">
        <f>G7/F7</f>
        <v>-0.17874921278168726</v>
      </c>
      <c r="K7" s="48">
        <v>1</v>
      </c>
      <c r="L7" s="63" t="s">
        <v>41</v>
      </c>
      <c r="M7" s="25">
        <v>7659659</v>
      </c>
      <c r="N7" s="23">
        <v>7658859</v>
      </c>
      <c r="O7" s="9">
        <v>6614104</v>
      </c>
      <c r="P7" s="24">
        <f>O7-M7</f>
        <v>-1045555</v>
      </c>
      <c r="Q7" s="34">
        <f>P7/M7</f>
        <v>-0.13650150744308592</v>
      </c>
    </row>
    <row r="8" spans="2:17">
      <c r="B8" s="64">
        <v>2</v>
      </c>
      <c r="C8" s="62" t="s">
        <v>41</v>
      </c>
      <c r="D8" s="9">
        <v>6614104</v>
      </c>
      <c r="E8" s="23">
        <v>7658859</v>
      </c>
      <c r="F8" s="10">
        <v>7659659</v>
      </c>
      <c r="G8" s="24">
        <f>D8-F8</f>
        <v>-1045555</v>
      </c>
      <c r="H8" s="34">
        <f>G8/F8</f>
        <v>-0.13650150744308592</v>
      </c>
      <c r="K8" s="64">
        <v>2</v>
      </c>
      <c r="L8" s="62" t="s">
        <v>40</v>
      </c>
      <c r="M8" s="26">
        <v>18260500</v>
      </c>
      <c r="N8" s="23">
        <v>18029000</v>
      </c>
      <c r="O8" s="9">
        <v>14996450</v>
      </c>
      <c r="P8" s="24">
        <f>O8-M8</f>
        <v>-3264050</v>
      </c>
      <c r="Q8" s="34">
        <f>P8/M8</f>
        <v>-0.17874921278168726</v>
      </c>
    </row>
    <row r="9" spans="2:17">
      <c r="B9" s="61"/>
      <c r="C9" s="62" t="s">
        <v>65</v>
      </c>
      <c r="D9" s="33">
        <f>SUM(D7:D8)</f>
        <v>21610554</v>
      </c>
      <c r="E9" s="75">
        <f>SUM(E7:E8)</f>
        <v>25687859</v>
      </c>
      <c r="F9" s="8">
        <f>SUM(F7:F8)</f>
        <v>25920159</v>
      </c>
      <c r="G9" s="76">
        <f>D9-F9</f>
        <v>-4309605</v>
      </c>
      <c r="H9" s="57">
        <f>G9/F9</f>
        <v>-0.16626460508980673</v>
      </c>
      <c r="K9" s="61"/>
      <c r="L9" s="62" t="s">
        <v>65</v>
      </c>
      <c r="M9" s="11">
        <f>SUM(M7:M8)</f>
        <v>25920159</v>
      </c>
      <c r="N9" s="75">
        <f>SUM(N7:N8)</f>
        <v>25687859</v>
      </c>
      <c r="O9" s="33">
        <f>SUM(O7:O8)</f>
        <v>21610554</v>
      </c>
      <c r="P9" s="76">
        <f>O9-M9</f>
        <v>-4309605</v>
      </c>
      <c r="Q9" s="57">
        <f>P9/M9</f>
        <v>-0.16626460508980673</v>
      </c>
    </row>
    <row r="11" spans="2:17">
      <c r="B11" s="5" t="s">
        <v>68</v>
      </c>
      <c r="K11" s="5" t="s">
        <v>68</v>
      </c>
    </row>
    <row r="12" spans="2:17">
      <c r="B12" s="5" t="s">
        <v>83</v>
      </c>
      <c r="K12" s="5" t="s">
        <v>83</v>
      </c>
    </row>
    <row r="14" spans="2:17">
      <c r="B14" s="5" t="s">
        <v>114</v>
      </c>
      <c r="K14" s="5" t="s">
        <v>111</v>
      </c>
    </row>
  </sheetData>
  <sortState xmlns:xlrd2="http://schemas.microsoft.com/office/spreadsheetml/2017/richdata2" ref="L7:Q8">
    <sortCondition descending="1" ref="P7:P8"/>
  </sortState>
  <mergeCells count="1">
    <mergeCell ref="B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B2:Q16"/>
  <sheetViews>
    <sheetView zoomScale="70" zoomScaleNormal="70" workbookViewId="0"/>
  </sheetViews>
  <sheetFormatPr defaultRowHeight="14.5"/>
  <cols>
    <col min="2" max="2" width="7.453125" customWidth="1"/>
    <col min="3" max="3" width="61.6328125" customWidth="1"/>
    <col min="4" max="8" width="21.81640625" customWidth="1"/>
    <col min="11" max="11" width="7.453125" customWidth="1"/>
    <col min="12" max="12" width="61.6328125" customWidth="1"/>
    <col min="13" max="17" width="21.81640625" customWidth="1"/>
  </cols>
  <sheetData>
    <row r="2" spans="2:17">
      <c r="B2" s="91" t="s">
        <v>71</v>
      </c>
      <c r="C2" s="91"/>
      <c r="D2" s="91"/>
      <c r="E2" s="91"/>
      <c r="F2" s="91"/>
      <c r="G2" s="91"/>
    </row>
    <row r="4" spans="2:17">
      <c r="B4" s="5" t="s">
        <v>117</v>
      </c>
      <c r="K4" s="5" t="s">
        <v>116</v>
      </c>
    </row>
    <row r="6" spans="2:17" s="3" customFormat="1" ht="29">
      <c r="B6" s="37" t="s">
        <v>85</v>
      </c>
      <c r="C6" s="37" t="s">
        <v>12</v>
      </c>
      <c r="D6" s="47" t="s">
        <v>81</v>
      </c>
      <c r="E6" s="69" t="s">
        <v>80</v>
      </c>
      <c r="F6" s="47" t="s">
        <v>79</v>
      </c>
      <c r="G6" s="47" t="s">
        <v>128</v>
      </c>
      <c r="H6" s="47" t="s">
        <v>82</v>
      </c>
      <c r="K6" s="37" t="s">
        <v>85</v>
      </c>
      <c r="L6" s="37" t="s">
        <v>12</v>
      </c>
      <c r="M6" s="46" t="s">
        <v>79</v>
      </c>
      <c r="N6" s="69" t="s">
        <v>80</v>
      </c>
      <c r="O6" s="47" t="s">
        <v>81</v>
      </c>
      <c r="P6" s="47" t="s">
        <v>128</v>
      </c>
      <c r="Q6" s="47" t="s">
        <v>82</v>
      </c>
    </row>
    <row r="7" spans="2:17">
      <c r="B7" s="48">
        <v>1</v>
      </c>
      <c r="C7" s="63" t="s">
        <v>75</v>
      </c>
      <c r="D7" s="9">
        <v>16823728</v>
      </c>
      <c r="E7" s="23">
        <v>18965128</v>
      </c>
      <c r="F7" s="12">
        <v>16835128</v>
      </c>
      <c r="G7" s="24">
        <f>D7-F7</f>
        <v>-11400</v>
      </c>
      <c r="H7" s="34">
        <f>G7/F7</f>
        <v>-6.7715552860661348E-4</v>
      </c>
      <c r="K7" s="48">
        <v>1</v>
      </c>
      <c r="L7" s="63" t="s">
        <v>48</v>
      </c>
      <c r="M7" s="25">
        <v>15168551</v>
      </c>
      <c r="N7" s="23">
        <v>14359551</v>
      </c>
      <c r="O7" s="9">
        <v>15979451</v>
      </c>
      <c r="P7" s="24">
        <f>O7-M7</f>
        <v>810900</v>
      </c>
      <c r="Q7" s="34">
        <f>P7/M7</f>
        <v>5.3459292189478085E-2</v>
      </c>
    </row>
    <row r="8" spans="2:17">
      <c r="B8" s="51">
        <v>2</v>
      </c>
      <c r="C8" s="55" t="s">
        <v>48</v>
      </c>
      <c r="D8" s="9">
        <v>15979451</v>
      </c>
      <c r="E8" s="23">
        <v>14359551</v>
      </c>
      <c r="F8" s="9">
        <v>15168551</v>
      </c>
      <c r="G8" s="24">
        <f t="shared" ref="G8:G10" si="0">D8-F8</f>
        <v>810900</v>
      </c>
      <c r="H8" s="34">
        <f t="shared" ref="H8:H10" si="1">G8/F8</f>
        <v>5.3459292189478085E-2</v>
      </c>
      <c r="K8" s="51">
        <v>2</v>
      </c>
      <c r="L8" s="55" t="s">
        <v>75</v>
      </c>
      <c r="M8" s="22">
        <v>16835128</v>
      </c>
      <c r="N8" s="23">
        <v>18965128</v>
      </c>
      <c r="O8" s="9">
        <v>16823728</v>
      </c>
      <c r="P8" s="24">
        <f>O8-M8</f>
        <v>-11400</v>
      </c>
      <c r="Q8" s="34">
        <f>P8/M8</f>
        <v>-6.7715552860661348E-4</v>
      </c>
    </row>
    <row r="9" spans="2:17">
      <c r="B9" s="51">
        <v>3</v>
      </c>
      <c r="C9" s="55" t="s">
        <v>49</v>
      </c>
      <c r="D9" s="9">
        <v>1640000</v>
      </c>
      <c r="E9" s="23">
        <v>1640000</v>
      </c>
      <c r="F9" s="9">
        <v>2490000</v>
      </c>
      <c r="G9" s="24">
        <f t="shared" si="0"/>
        <v>-850000</v>
      </c>
      <c r="H9" s="34">
        <f t="shared" si="1"/>
        <v>-0.34136546184738958</v>
      </c>
      <c r="K9" s="51">
        <v>3</v>
      </c>
      <c r="L9" s="55" t="s">
        <v>49</v>
      </c>
      <c r="M9" s="22">
        <v>2490000</v>
      </c>
      <c r="N9" s="23">
        <v>1640000</v>
      </c>
      <c r="O9" s="9">
        <v>1640000</v>
      </c>
      <c r="P9" s="24">
        <f>O9-M9</f>
        <v>-850000</v>
      </c>
      <c r="Q9" s="34">
        <f>P9/M9</f>
        <v>-0.34136546184738958</v>
      </c>
    </row>
    <row r="10" spans="2:17">
      <c r="B10" s="64">
        <v>4</v>
      </c>
      <c r="C10" s="62" t="s">
        <v>50</v>
      </c>
      <c r="D10" s="9">
        <v>392620</v>
      </c>
      <c r="E10" s="23">
        <v>404760</v>
      </c>
      <c r="F10" s="10">
        <v>1695983</v>
      </c>
      <c r="G10" s="24">
        <f t="shared" si="0"/>
        <v>-1303363</v>
      </c>
      <c r="H10" s="34">
        <f t="shared" si="1"/>
        <v>-0.76850003803104161</v>
      </c>
      <c r="K10" s="64">
        <v>4</v>
      </c>
      <c r="L10" s="62" t="s">
        <v>50</v>
      </c>
      <c r="M10" s="26">
        <v>1695983</v>
      </c>
      <c r="N10" s="23">
        <v>404760</v>
      </c>
      <c r="O10" s="9">
        <v>392620</v>
      </c>
      <c r="P10" s="24">
        <f>O10-M10</f>
        <v>-1303363</v>
      </c>
      <c r="Q10" s="34">
        <f>P10/M10</f>
        <v>-0.76850003803104161</v>
      </c>
    </row>
    <row r="11" spans="2:17">
      <c r="B11" s="61"/>
      <c r="C11" s="62" t="s">
        <v>64</v>
      </c>
      <c r="D11" s="33">
        <f>SUM(D7:D10)</f>
        <v>34835799</v>
      </c>
      <c r="E11" s="75">
        <f>SUM(E7:E10)</f>
        <v>35369439</v>
      </c>
      <c r="F11" s="8">
        <f>SUM(F7:F10)</f>
        <v>36189662</v>
      </c>
      <c r="G11" s="76">
        <f>D11-F11</f>
        <v>-1353863</v>
      </c>
      <c r="H11" s="57">
        <f>G11/F11</f>
        <v>-3.7410213999788118E-2</v>
      </c>
      <c r="K11" s="61"/>
      <c r="L11" s="62" t="s">
        <v>64</v>
      </c>
      <c r="M11" s="11">
        <f>SUM(M7:M10)</f>
        <v>36189662</v>
      </c>
      <c r="N11" s="75">
        <f>SUM(N7:N10)</f>
        <v>35369439</v>
      </c>
      <c r="O11" s="33">
        <f>SUM(O7:O10)</f>
        <v>34835799</v>
      </c>
      <c r="P11" s="76">
        <f>O11-M11</f>
        <v>-1353863</v>
      </c>
      <c r="Q11" s="57">
        <f>P11/M11</f>
        <v>-3.7410213999788118E-2</v>
      </c>
    </row>
    <row r="13" spans="2:17">
      <c r="B13" s="5" t="s">
        <v>68</v>
      </c>
      <c r="K13" s="5" t="s">
        <v>68</v>
      </c>
    </row>
    <row r="14" spans="2:17">
      <c r="B14" s="5" t="s">
        <v>83</v>
      </c>
      <c r="K14" s="5" t="s">
        <v>83</v>
      </c>
    </row>
    <row r="16" spans="2:17">
      <c r="B16" s="5" t="s">
        <v>118</v>
      </c>
      <c r="K16" s="5" t="s">
        <v>115</v>
      </c>
    </row>
  </sheetData>
  <sortState xmlns:xlrd2="http://schemas.microsoft.com/office/spreadsheetml/2017/richdata2" ref="L7:Q10">
    <sortCondition descending="1" ref="P7:P10"/>
  </sortState>
  <mergeCells count="1"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12</vt:i4>
      </vt:variant>
    </vt:vector>
  </HeadingPairs>
  <TitlesOfParts>
    <vt:vector size="12" baseType="lpstr">
      <vt:lpstr>Funksionet</vt:lpstr>
      <vt:lpstr>Çësht. Ekon.</vt:lpstr>
      <vt:lpstr>Shërb. Publ.</vt:lpstr>
      <vt:lpstr>Rendi&amp;Sigura Publike</vt:lpstr>
      <vt:lpstr>Arsimi</vt:lpstr>
      <vt:lpstr>Shëndetësia</vt:lpstr>
      <vt:lpstr>Mbrojta Sociale</vt:lpstr>
      <vt:lpstr>Mbrojtja</vt:lpstr>
      <vt:lpstr>Strehim&amp;Komod.</vt:lpstr>
      <vt:lpstr>Arg., Kultur, Feja</vt:lpstr>
      <vt:lpstr>Mbrojtja Mjedisit</vt:lpstr>
      <vt:lpstr>Paklasifikuara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2023-11-27T07:41:45Z</dcterms:created>
  <dcterms:modified xsi:type="dcterms:W3CDTF">2024-03-12T14:43:20Z</dcterms:modified>
</cp:coreProperties>
</file>