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8" yWindow="-108" windowWidth="19416" windowHeight="10296"/>
  </bookViews>
  <sheets>
    <sheet name="MSHMS" sheetId="1" r:id="rId1"/>
    <sheet name="Programe Shëndetës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45" i="1"/>
  <c r="E44" i="1"/>
  <c r="E43" i="1"/>
  <c r="D10" i="2"/>
  <c r="E10" i="2"/>
  <c r="F10" i="2"/>
  <c r="F9" i="1"/>
  <c r="E9" i="1"/>
  <c r="G11" i="1"/>
  <c r="H11" i="1" s="1"/>
  <c r="G8" i="1"/>
  <c r="H8" i="1" s="1"/>
  <c r="G9" i="2"/>
  <c r="H9" i="2" s="1"/>
  <c r="G11" i="2"/>
  <c r="H11" i="2" s="1"/>
  <c r="G8" i="2"/>
  <c r="H8" i="2" s="1"/>
  <c r="G7" i="2"/>
  <c r="H7" i="2" s="1"/>
  <c r="F10" i="1" l="1"/>
  <c r="E10" i="1"/>
  <c r="G10" i="2" l="1"/>
  <c r="H10" i="2" s="1"/>
</calcChain>
</file>

<file path=xl/sharedStrings.xml><?xml version="1.0" encoding="utf-8"?>
<sst xmlns="http://schemas.openxmlformats.org/spreadsheetml/2006/main" count="51" uniqueCount="32">
  <si>
    <t>Buxheti Ministria e Shëndetësisë dhe Mbrotjes Sociale</t>
  </si>
  <si>
    <t>Shërbimet e Kujdesit Parësor</t>
  </si>
  <si>
    <t>Shërbimet e Kujdesit Dytësor</t>
  </si>
  <si>
    <t>Shërbimet e Shëndetit Publik</t>
  </si>
  <si>
    <t>Programe Shëndetësi</t>
  </si>
  <si>
    <t>Ministria e Shëndetësisë dhe Mbrojtjes Sociale</t>
  </si>
  <si>
    <t>Programi/Institucioni</t>
  </si>
  <si>
    <t>Akt Normativ Nr. 6 datë 14.12.2023</t>
  </si>
  <si>
    <t>Akt Normativ Nr. 5 datë 18.10.2023</t>
  </si>
  <si>
    <t>Plan Fillestar (Ligj Nr.84/2022)</t>
  </si>
  <si>
    <t>Total Institucione Buxhetore</t>
  </si>
  <si>
    <t>Total Buxheti</t>
  </si>
  <si>
    <t>Ndryshimi me Planin Fillestar (në Vlerë)</t>
  </si>
  <si>
    <t>Ndryshimi me Planin Fillestar (në %)</t>
  </si>
  <si>
    <t>Nr.</t>
  </si>
  <si>
    <t>Komente dhe Analiza: Open Data Albania</t>
  </si>
  <si>
    <t>Burimi: MFE, Buxheti 2023: https://financa.gov.al/per-buxhetin-e-vitit-2023/</t>
  </si>
  <si>
    <t>Vlerat janë në Mijë Lekë</t>
  </si>
  <si>
    <t>Tabela 2: Plan Shpenzime Publike 2023, Programe Shëndetësi, MSHMS, Institucione Buxhetore dhe Total Buxheti</t>
  </si>
  <si>
    <t>Grafiku 6: Shërbimet e Shëndetit Publik, Plan Shpenzime Buxhetore 2023, Ligj 84/2022 vs AN Nr. 5/2023 dhe AN Nr. 6/2023</t>
  </si>
  <si>
    <t>Grafiku 7: Ndryshimi në Plan Shpenzime për Programet e Shëndetësisë 2023, Plan Fillestar vs Plani i Rishikuar</t>
  </si>
  <si>
    <t>PBB 2023</t>
  </si>
  <si>
    <t>Planifikimi sipas Aktit të Fundit (mijë Lekë)</t>
  </si>
  <si>
    <t>Pesha Programe Shëndetësi (në %)</t>
  </si>
  <si>
    <t>Grafiku 3: Plan Shpenzime Publike 2023, Programe Shëndetësi, MSHMS, Institucione Buxhetore dhe Total Buxheti</t>
  </si>
  <si>
    <t>Buxheti për Programe Shëndetësi</t>
  </si>
  <si>
    <t>Tabela 3: Programe Shëndetësi, Plan Shpenzime Buxhetore 2023, Ligj 84/2022 vs AN Nr. 5/2023 dhe AN Nr. 6/2023 ne mije leke</t>
  </si>
  <si>
    <t>Grafiku 4: Shërbimet e Kujdesit Parësor, Plan Shpenzime Buxhetore 2023, Ligj 84/2022 vs AN Nr. 5/2023 dhe AN Nr. 6/2023 ne mije leke</t>
  </si>
  <si>
    <t>Grafiku 5: Shërbimet e Kujdesit Dytësor, Plan Shpenzime Buxhetore 2023, Ligj 84/2022 vs AN Nr. 5/2023 dhe AN Nr. 6/2023 ne mije leke</t>
  </si>
  <si>
    <t>Tabela 1: Ministria e Shëndetësisë dhe Mbrojtjes Sociale (MSHMS)/Programe Shëndetësi, Plan Shpenzime Buxhetore 2023, Ligj 84/2022 vs AN Nr. 5/2023 dhe AN Nr. 6/2023 ne mije leke</t>
  </si>
  <si>
    <t>Grafiku 1: Programe Buxhetore Shëndetësi, Plan Shpenzime 2023, Plan Fillestar vs AN Nr. 5/2023 dhe AN Nr. 6/2023 ne mije leke</t>
  </si>
  <si>
    <t>Grafiku 2: Ministria e Shëndetësisë dhe Mbrojtjes Sociale, Plan Shpenzime 2023, Plan Fillestar vs AN Nr. 5/2023 dhe AN Nr. 6/2023 ne mije 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</si>
</sst>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6" fillId="0" borderId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175" fontId="7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3" fontId="2" fillId="20" borderId="1" applyNumberFormat="0"/>
    <xf numFmtId="0" fontId="11" fillId="21" borderId="2" applyNumberFormat="0" applyAlignment="0" applyProtection="0"/>
    <xf numFmtId="0" fontId="12" fillId="0" borderId="3" applyNumberFormat="0" applyFont="0" applyFill="0" applyAlignment="0" applyProtection="0"/>
    <xf numFmtId="0" fontId="13" fillId="22" borderId="4" applyNumberFormat="0" applyAlignment="0" applyProtection="0"/>
    <xf numFmtId="0" fontId="15" fillId="0" borderId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6" fillId="0" borderId="0">
      <alignment horizontal="right" vertical="top"/>
    </xf>
    <xf numFmtId="3" fontId="2" fillId="0" borderId="0" applyFill="0" applyBorder="0" applyAlignment="0" applyProtection="0"/>
    <xf numFmtId="0" fontId="15" fillId="0" borderId="0"/>
    <xf numFmtId="0" fontId="15" fillId="0" borderId="0"/>
    <xf numFmtId="5" fontId="2" fillId="0" borderId="0" applyFill="0" applyBorder="0" applyAlignment="0" applyProtection="0"/>
    <xf numFmtId="189" fontId="2" fillId="0" borderId="0" applyFill="0" applyBorder="0" applyAlignment="0" applyProtection="0"/>
    <xf numFmtId="0" fontId="12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7" fontId="2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2" fontId="2" fillId="0" borderId="0" applyFill="0" applyBorder="0" applyAlignment="0" applyProtection="0"/>
    <xf numFmtId="0" fontId="18" fillId="4" borderId="0" applyNumberFormat="0" applyBorder="0" applyAlignment="0" applyProtection="0"/>
    <xf numFmtId="38" fontId="4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2" fillId="7" borderId="2" applyNumberFormat="0" applyAlignment="0" applyProtection="0"/>
    <xf numFmtId="10" fontId="4" fillId="26" borderId="9" applyNumberFormat="0" applyBorder="0" applyAlignment="0" applyProtection="0"/>
    <xf numFmtId="3" fontId="2" fillId="27" borderId="0" applyNumberFormat="0" applyBorder="0"/>
    <xf numFmtId="168" fontId="23" fillId="0" borderId="0"/>
    <xf numFmtId="0" fontId="24" fillId="0" borderId="10" applyNumberFormat="0" applyFill="0" applyAlignment="0" applyProtection="0"/>
    <xf numFmtId="184" fontId="12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30" borderId="0" applyNumberFormat="0" applyBorder="0" applyAlignment="0" applyProtection="0"/>
    <xf numFmtId="0" fontId="27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8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77" fontId="29" fillId="0" borderId="0" applyFill="0" applyBorder="0" applyAlignment="0" applyProtection="0">
      <alignment horizontal="right"/>
    </xf>
    <xf numFmtId="0" fontId="2" fillId="0" borderId="0"/>
    <xf numFmtId="0" fontId="14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2" fontId="12" fillId="0" borderId="0" applyFont="0" applyFill="0" applyBorder="0" applyAlignment="0" applyProtection="0"/>
    <xf numFmtId="185" fontId="29" fillId="0" borderId="0" applyFill="0" applyBorder="0" applyAlignment="0">
      <alignment horizontal="centerContinuous"/>
    </xf>
    <xf numFmtId="3" fontId="2" fillId="32" borderId="1" applyNumberFormat="0"/>
    <xf numFmtId="0" fontId="7" fillId="0" borderId="0"/>
    <xf numFmtId="0" fontId="32" fillId="0" borderId="0"/>
    <xf numFmtId="0" fontId="5" fillId="0" borderId="0">
      <alignment vertical="top"/>
    </xf>
    <xf numFmtId="0" fontId="2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9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7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9" fillId="0" borderId="13" applyNumberFormat="0" applyFont="0" applyFill="0" applyAlignment="0" applyProtection="0">
      <alignment horizontal="center"/>
    </xf>
    <xf numFmtId="0" fontId="29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9" fillId="0" borderId="0" applyNumberFormat="0" applyFont="0" applyFill="0" applyBorder="0" applyAlignment="0" applyProtection="0">
      <alignment horizontal="left" wrapText="1" indent="2"/>
    </xf>
    <xf numFmtId="183" fontId="29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  <xf numFmtId="0" fontId="2" fillId="0" borderId="0"/>
    <xf numFmtId="0" fontId="22" fillId="7" borderId="2" applyNumberFormat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8" xfId="0" applyNumberFormat="1" applyFont="1" applyBorder="1"/>
    <xf numFmtId="3" fontId="0" fillId="0" borderId="18" xfId="0" applyNumberFormat="1" applyBorder="1"/>
    <xf numFmtId="10" fontId="46" fillId="0" borderId="18" xfId="164" applyNumberFormat="1" applyFont="1" applyBorder="1"/>
    <xf numFmtId="3" fontId="1" fillId="0" borderId="13" xfId="0" applyNumberFormat="1" applyFont="1" applyBorder="1"/>
    <xf numFmtId="3" fontId="1" fillId="0" borderId="20" xfId="0" applyNumberFormat="1" applyFont="1" applyBorder="1"/>
    <xf numFmtId="0" fontId="1" fillId="0" borderId="23" xfId="0" applyFont="1" applyBorder="1"/>
    <xf numFmtId="0" fontId="1" fillId="0" borderId="25" xfId="0" applyFont="1" applyBorder="1"/>
    <xf numFmtId="3" fontId="1" fillId="0" borderId="24" xfId="0" applyNumberFormat="1" applyFont="1" applyBorder="1"/>
    <xf numFmtId="3" fontId="0" fillId="0" borderId="24" xfId="0" applyNumberFormat="1" applyBorder="1"/>
    <xf numFmtId="10" fontId="46" fillId="0" borderId="24" xfId="164" applyNumberFormat="1" applyFont="1" applyBorder="1"/>
    <xf numFmtId="3" fontId="1" fillId="0" borderId="25" xfId="0" applyNumberFormat="1" applyFont="1" applyBorder="1"/>
    <xf numFmtId="0" fontId="1" fillId="33" borderId="9" xfId="0" applyFont="1" applyFill="1" applyBorder="1"/>
    <xf numFmtId="0" fontId="1" fillId="33" borderId="15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/>
    <xf numFmtId="0" fontId="1" fillId="33" borderId="25" xfId="0" applyFont="1" applyFill="1" applyBorder="1"/>
    <xf numFmtId="0" fontId="1" fillId="33" borderId="5" xfId="0" applyFont="1" applyFill="1" applyBorder="1"/>
    <xf numFmtId="0" fontId="1" fillId="33" borderId="19" xfId="0" applyFont="1" applyFill="1" applyBorder="1"/>
    <xf numFmtId="0" fontId="1" fillId="33" borderId="17" xfId="0" applyFont="1" applyFill="1" applyBorder="1"/>
    <xf numFmtId="0" fontId="1" fillId="33" borderId="26" xfId="0" applyFont="1" applyFill="1" applyBorder="1" applyAlignment="1">
      <alignment horizontal="center" vertical="center" wrapText="1"/>
    </xf>
    <xf numFmtId="0" fontId="1" fillId="33" borderId="13" xfId="0" applyFont="1" applyFill="1" applyBorder="1"/>
    <xf numFmtId="10" fontId="46" fillId="0" borderId="24" xfId="164" applyNumberFormat="1" applyFont="1" applyFill="1" applyBorder="1"/>
    <xf numFmtId="10" fontId="46" fillId="0" borderId="23" xfId="164" applyNumberFormat="1" applyFont="1" applyFill="1" applyBorder="1"/>
    <xf numFmtId="10" fontId="46" fillId="0" borderId="25" xfId="164" applyNumberFormat="1" applyFont="1" applyFill="1" applyBorder="1"/>
    <xf numFmtId="3" fontId="0" fillId="0" borderId="13" xfId="0" applyNumberFormat="1" applyBorder="1"/>
    <xf numFmtId="0" fontId="47" fillId="0" borderId="0" xfId="0" quotePrefix="1" applyFont="1"/>
    <xf numFmtId="10" fontId="0" fillId="0" borderId="25" xfId="164" applyNumberFormat="1" applyFont="1" applyBorder="1"/>
    <xf numFmtId="3" fontId="0" fillId="0" borderId="25" xfId="0" applyNumberFormat="1" applyBorder="1"/>
    <xf numFmtId="0" fontId="1" fillId="33" borderId="23" xfId="0" applyFont="1" applyFill="1" applyBorder="1" applyAlignment="1">
      <alignment horizontal="right" indent="1"/>
    </xf>
    <xf numFmtId="0" fontId="1" fillId="33" borderId="24" xfId="0" applyFont="1" applyFill="1" applyBorder="1" applyAlignment="1">
      <alignment horizontal="right" indent="1"/>
    </xf>
    <xf numFmtId="0" fontId="1" fillId="33" borderId="25" xfId="0" applyFont="1" applyFill="1" applyBorder="1" applyAlignment="1">
      <alignment horizontal="right" indent="1"/>
    </xf>
    <xf numFmtId="3" fontId="1" fillId="0" borderId="19" xfId="0" applyNumberFormat="1" applyFont="1" applyBorder="1"/>
    <xf numFmtId="3" fontId="1" fillId="0" borderId="16" xfId="0" applyNumberFormat="1" applyFont="1" applyBorder="1"/>
    <xf numFmtId="0" fontId="1" fillId="33" borderId="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right" indent="1"/>
    </xf>
    <xf numFmtId="0" fontId="1" fillId="33" borderId="5" xfId="0" applyFont="1" applyFill="1" applyBorder="1" applyAlignment="1">
      <alignment horizontal="right" indent="1"/>
    </xf>
    <xf numFmtId="0" fontId="0" fillId="0" borderId="24" xfId="0" applyBorder="1"/>
    <xf numFmtId="3" fontId="0" fillId="0" borderId="5" xfId="0" applyNumberFormat="1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33" borderId="0" xfId="0" applyFont="1" applyFill="1"/>
    <xf numFmtId="0" fontId="1" fillId="33" borderId="23" xfId="0" applyFont="1" applyFill="1" applyBorder="1"/>
    <xf numFmtId="3" fontId="0" fillId="0" borderId="23" xfId="0" applyNumberFormat="1" applyBorder="1"/>
    <xf numFmtId="10" fontId="0" fillId="0" borderId="24" xfId="164" applyNumberFormat="1" applyFont="1" applyBorder="1"/>
    <xf numFmtId="10" fontId="0" fillId="0" borderId="23" xfId="164" applyNumberFormat="1" applyFont="1" applyBorder="1"/>
    <xf numFmtId="0" fontId="1" fillId="33" borderId="0" xfId="0" applyFont="1" applyFill="1" applyAlignment="1">
      <alignment horizontal="center"/>
    </xf>
  </cellXfs>
  <cellStyles count="165">
    <cellStyle name="_ALB content sheet" xfId="4"/>
    <cellStyle name="_ALB content sheet_Projekt_Buxhet_2012" xfId="5"/>
    <cellStyle name="_ALB_StructPC tables" xfId="6"/>
    <cellStyle name="_Output to team May 12 2008 10pm" xfId="7"/>
    <cellStyle name="_PC Table Summary fror Gramoz May 13 2008" xfId="8"/>
    <cellStyle name="1 indent" xfId="9"/>
    <cellStyle name="2 indents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3 indents" xfId="17"/>
    <cellStyle name="4 indents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5 indents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BoA" xfId="39"/>
    <cellStyle name="Calculation 2" xfId="40"/>
    <cellStyle name="Celkem" xfId="41"/>
    <cellStyle name="Check Cell 2" xfId="42"/>
    <cellStyle name="Comma  - Style1" xfId="43"/>
    <cellStyle name="Comma 2" xfId="44"/>
    <cellStyle name="Comma 2 3" xfId="45"/>
    <cellStyle name="Comma 3" xfId="46"/>
    <cellStyle name="Comma 4" xfId="47"/>
    <cellStyle name="Comma 5" xfId="48"/>
    <cellStyle name="Comma 6" xfId="49"/>
    <cellStyle name="Comma(3)" xfId="50"/>
    <cellStyle name="Comma0" xfId="51"/>
    <cellStyle name="Curren - Style3" xfId="52"/>
    <cellStyle name="Curren - Style4" xfId="53"/>
    <cellStyle name="Currency0" xfId="54"/>
    <cellStyle name="Date" xfId="55"/>
    <cellStyle name="Datum" xfId="56"/>
    <cellStyle name="Defl/Infl" xfId="57"/>
    <cellStyle name="Euro" xfId="58"/>
    <cellStyle name="Exogenous" xfId="59"/>
    <cellStyle name="Explanatory Text 2" xfId="60"/>
    <cellStyle name="Finanční0" xfId="61"/>
    <cellStyle name="Finanèní0" xfId="62"/>
    <cellStyle name="Fixed" xfId="63"/>
    <cellStyle name="Good 2" xfId="64"/>
    <cellStyle name="Grey" xfId="65"/>
    <cellStyle name="Heading 1 2" xfId="66"/>
    <cellStyle name="Heading 2 2" xfId="67"/>
    <cellStyle name="Heading 3 2" xfId="68"/>
    <cellStyle name="Heading 4 2" xfId="69"/>
    <cellStyle name="Hipervínculo_IIF" xfId="70"/>
    <cellStyle name="IMF" xfId="71"/>
    <cellStyle name="imf-one decimal" xfId="72"/>
    <cellStyle name="imf-zero decimal" xfId="73"/>
    <cellStyle name="Input [yellow]" xfId="75"/>
    <cellStyle name="Input 2" xfId="74"/>
    <cellStyle name="Input 3" xfId="162"/>
    <cellStyle name="INSTAT" xfId="76"/>
    <cellStyle name="Label" xfId="77"/>
    <cellStyle name="Linked Cell 2" xfId="78"/>
    <cellStyle name="Měna0" xfId="79"/>
    <cellStyle name="Millares [0]_BALPROGRAMA2001R" xfId="80"/>
    <cellStyle name="Millares_BALPROGRAMA2001R" xfId="81"/>
    <cellStyle name="Milliers [0]_Encours - Apr rééch" xfId="82"/>
    <cellStyle name="Milliers_Encours - Apr rééch" xfId="83"/>
    <cellStyle name="Mìna0" xfId="84"/>
    <cellStyle name="Model" xfId="85"/>
    <cellStyle name="MoF" xfId="86"/>
    <cellStyle name="Moneda [0]_BALPROGRAMA2001R" xfId="87"/>
    <cellStyle name="Moneda_BALPROGRAMA2001R" xfId="88"/>
    <cellStyle name="Monétaire [0]_Encours - Apr rééch" xfId="89"/>
    <cellStyle name="Monétaire_Encours - Apr rééch" xfId="90"/>
    <cellStyle name="Neutral 2" xfId="91"/>
    <cellStyle name="Normal" xfId="0" builtinId="0"/>
    <cellStyle name="Normal - Style1" xfId="92"/>
    <cellStyle name="Normal - Style2" xfId="93"/>
    <cellStyle name="Normal - Style5" xfId="94"/>
    <cellStyle name="Normal - Style6" xfId="95"/>
    <cellStyle name="Normal - Style7" xfId="96"/>
    <cellStyle name="Normal - Style8" xfId="97"/>
    <cellStyle name="Normal 10" xfId="98"/>
    <cellStyle name="Normal 11" xfId="99"/>
    <cellStyle name="Normal 2" xfId="2"/>
    <cellStyle name="normal 2 2" xfId="100"/>
    <cellStyle name="Normal 2 4" xfId="101"/>
    <cellStyle name="Normal 3" xfId="102"/>
    <cellStyle name="Normal 3 2" xfId="103"/>
    <cellStyle name="Normal 4" xfId="3"/>
    <cellStyle name="Normal 4 2" xfId="104"/>
    <cellStyle name="Normal 5" xfId="105"/>
    <cellStyle name="Normal 5 3" xfId="106"/>
    <cellStyle name="Normal 6" xfId="107"/>
    <cellStyle name="Normal 7" xfId="161"/>
    <cellStyle name="Normal 8" xfId="108"/>
    <cellStyle name="Normal Table" xfId="109"/>
    <cellStyle name="normálne__1_NDARJA  BUXHETIT Universiteteve _2007-2008 sipas Formulës.xls_Flori_PM" xfId="110"/>
    <cellStyle name="Note 2" xfId="111"/>
    <cellStyle name="Output 2" xfId="112"/>
    <cellStyle name="Output Amounts" xfId="113"/>
    <cellStyle name="Percent" xfId="164" builtinId="5"/>
    <cellStyle name="Percent [2]" xfId="115"/>
    <cellStyle name="Percent 2" xfId="1"/>
    <cellStyle name="Percent 2 2" xfId="116"/>
    <cellStyle name="Percent 3" xfId="114"/>
    <cellStyle name="Percent 4" xfId="163"/>
    <cellStyle name="percentage difference" xfId="117"/>
    <cellStyle name="percentage difference one decimal" xfId="118"/>
    <cellStyle name="percentage difference zero decimal" xfId="119"/>
    <cellStyle name="Pevný" xfId="120"/>
    <cellStyle name="Presentation" xfId="121"/>
    <cellStyle name="Proj" xfId="122"/>
    <cellStyle name="Publication" xfId="123"/>
    <cellStyle name="STYL1 - Style1" xfId="124"/>
    <cellStyle name="Style 1" xfId="125"/>
    <cellStyle name="Text" xfId="126"/>
    <cellStyle name="Title 2" xfId="127"/>
    <cellStyle name="Total 2" xfId="128"/>
    <cellStyle name="Warning Text 2" xfId="129"/>
    <cellStyle name="WebAnchor1" xfId="130"/>
    <cellStyle name="WebAnchor2" xfId="131"/>
    <cellStyle name="WebAnchor3" xfId="132"/>
    <cellStyle name="WebAnchor4" xfId="133"/>
    <cellStyle name="WebAnchor5" xfId="134"/>
    <cellStyle name="WebAnchor6" xfId="135"/>
    <cellStyle name="WebAnchor7" xfId="136"/>
    <cellStyle name="Webexclude" xfId="137"/>
    <cellStyle name="WebFN" xfId="138"/>
    <cellStyle name="WebFN1" xfId="139"/>
    <cellStyle name="WebFN2" xfId="140"/>
    <cellStyle name="WebFN3" xfId="141"/>
    <cellStyle name="WebFN4" xfId="142"/>
    <cellStyle name="WebHR" xfId="143"/>
    <cellStyle name="WebIndent1" xfId="144"/>
    <cellStyle name="WebIndent1wFN3" xfId="145"/>
    <cellStyle name="WebIndent2" xfId="146"/>
    <cellStyle name="WebNoBR" xfId="147"/>
    <cellStyle name="Záhlaví 1" xfId="148"/>
    <cellStyle name="Záhlaví 2" xfId="149"/>
    <cellStyle name="zero" xfId="150"/>
    <cellStyle name="ДАТА" xfId="151"/>
    <cellStyle name="ДЕНЕЖНЫЙ_BOPENGC" xfId="152"/>
    <cellStyle name="ЗАГОЛОВОК1" xfId="153"/>
    <cellStyle name="ЗАГОЛОВОК2" xfId="154"/>
    <cellStyle name="ИТОГОВЫЙ" xfId="155"/>
    <cellStyle name="Обычный_BOPENGC" xfId="156"/>
    <cellStyle name="ПРОЦЕНТНЫЙ_BOPENGC" xfId="157"/>
    <cellStyle name="ТЕКСТ" xfId="158"/>
    <cellStyle name="ФИКСИРОВАННЫЙ" xfId="159"/>
    <cellStyle name="ФИНАНСОВЫЙ_BOPENGC" xfId="160"/>
  </cellStyles>
  <dxfs count="0"/>
  <tableStyles count="0" defaultTableStyle="TableStyleMedium2" defaultPivotStyle="PivotStyleLight16"/>
  <colors>
    <mruColors>
      <color rgb="FFFF0066"/>
      <color rgb="FFFF99CC"/>
      <color rgb="FF9900FF"/>
      <color rgb="FF9933FF"/>
      <color rgb="FF9966FF"/>
      <color rgb="FF9999FF"/>
      <color rgb="FF993366"/>
      <color rgb="FF99CC00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MSHMS!$C$8</c:f>
              <c:strCache>
                <c:ptCount val="1"/>
                <c:pt idx="0">
                  <c:v>Programe Shëndetësi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09-430E-8F57-B3272D492A39}"/>
              </c:ext>
            </c:extLst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C09-430E-8F57-B3272D492A39}"/>
              </c:ext>
            </c:extLst>
          </c:dPt>
          <c:dPt>
            <c:idx val="2"/>
            <c:invertIfNegative val="0"/>
            <c:bubble3D val="0"/>
            <c:spPr>
              <a:solidFill>
                <a:srgbClr val="00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09-430E-8F57-B3272D492A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MSHMS!$D$7:$F$7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MSHMS!$D$8:$F$8</c:f>
              <c:numCache>
                <c:formatCode>#,##0</c:formatCode>
                <c:ptCount val="3"/>
                <c:pt idx="0">
                  <c:v>47042950</c:v>
                </c:pt>
                <c:pt idx="1">
                  <c:v>44518950</c:v>
                </c:pt>
                <c:pt idx="2">
                  <c:v>43362650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5-4A89-92DD-27F76EB3F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85407711"/>
        <c:axId val="1985405215"/>
      </c:barChart>
      <c:lineChart>
        <c:grouping val="standard"/>
        <c:varyColors val="0"/>
        <c:ser>
          <c:idx val="1"/>
          <c:order val="1"/>
          <c:tx>
            <c:strRef>
              <c:f>MSHMS!$C$10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9933FF"/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rgbClr val="CCCCFF"/>
              </a:solidFill>
              <a:ln w="25400">
                <a:solidFill>
                  <a:srgbClr val="9933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9933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MSHMS!$D$7:$F$7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MSHMS!$D$10:$F$10</c:f>
              <c:numCache>
                <c:formatCode>0.00%</c:formatCode>
                <c:ptCount val="3"/>
                <c:pt idx="1">
                  <c:v>-5.3653097860572097E-2</c:v>
                </c:pt>
                <c:pt idx="2">
                  <c:v>-7.823276388916936E-2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5-4A89-92DD-27F76EB3F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332191"/>
        <c:axId val="1044327199"/>
      </c:lineChart>
      <c:catAx>
        <c:axId val="198540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405215"/>
        <c:crosses val="autoZero"/>
        <c:auto val="1"/>
        <c:lblAlgn val="ctr"/>
        <c:lblOffset val="100"/>
        <c:noMultiLvlLbl val="0"/>
      </c:catAx>
      <c:valAx>
        <c:axId val="198540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Shpenzime Buxhetore (</a:t>
                </a:r>
                <a:r>
                  <a:rPr lang="sq-AL"/>
                  <a:t>mijë</a:t>
                </a:r>
                <a:r>
                  <a:rPr lang="en-US"/>
                  <a:t> Lekë)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407711"/>
        <c:crosses val="autoZero"/>
        <c:crossBetween val="between"/>
      </c:valAx>
      <c:valAx>
        <c:axId val="104432719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Ndryshimi me Planin Fillestar (në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332191"/>
        <c:crosses val="max"/>
        <c:crossBetween val="between"/>
      </c:valAx>
      <c:catAx>
        <c:axId val="104433219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44327199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MSHMS!$D$7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3EAA6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MSHMS!$C$11</c:f>
              <c:strCache>
                <c:ptCount val="1"/>
                <c:pt idx="0">
                  <c:v>Ministria e Shëndetësisë dhe Mbrojtjes Sociale</c:v>
                </c:pt>
              </c:strCache>
            </c:strRef>
          </c:cat>
          <c:val>
            <c:numRef>
              <c:f>MSHMS!$D$11</c:f>
              <c:numCache>
                <c:formatCode>#,##0</c:formatCode>
                <c:ptCount val="1"/>
                <c:pt idx="0">
                  <c:v>78045728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8-4C5F-B00C-2ABDD4EDCE7E}"/>
            </c:ext>
          </c:extLst>
        </c:ser>
        <c:ser>
          <c:idx val="1"/>
          <c:order val="1"/>
          <c:tx>
            <c:strRef>
              <c:f>MSHMS!$E$7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50CC3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MSHMS!$C$11</c:f>
              <c:strCache>
                <c:ptCount val="1"/>
                <c:pt idx="0">
                  <c:v>Ministria e Shëndetësisë dhe Mbrojtjes Sociale</c:v>
                </c:pt>
              </c:strCache>
            </c:strRef>
          </c:cat>
          <c:val>
            <c:numRef>
              <c:f>MSHMS!$E$11</c:f>
              <c:numCache>
                <c:formatCode>#,##0</c:formatCode>
                <c:ptCount val="1"/>
                <c:pt idx="0">
                  <c:v>75711728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8-4C5F-B00C-2ABDD4EDCE7E}"/>
            </c:ext>
          </c:extLst>
        </c:ser>
        <c:ser>
          <c:idx val="2"/>
          <c:order val="2"/>
          <c:tx>
            <c:strRef>
              <c:f>MSHMS!$F$7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87FF6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MSHMS!$C$11</c:f>
              <c:strCache>
                <c:ptCount val="1"/>
                <c:pt idx="0">
                  <c:v>Ministria e Shëndetësisë dhe Mbrojtjes Sociale</c:v>
                </c:pt>
              </c:strCache>
            </c:strRef>
          </c:cat>
          <c:val>
            <c:numRef>
              <c:f>MSHMS!$F$11</c:f>
              <c:numCache>
                <c:formatCode>#,##0</c:formatCode>
                <c:ptCount val="1"/>
                <c:pt idx="0">
                  <c:v>74492428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8-4C5F-B00C-2ABDD4EDCE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4"/>
        <c:shape val="box"/>
        <c:axId val="1044337183"/>
        <c:axId val="1044338847"/>
        <c:axId val="0"/>
      </c:bar3DChart>
      <c:catAx>
        <c:axId val="104433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338847"/>
        <c:crosses val="autoZero"/>
        <c:auto val="1"/>
        <c:lblAlgn val="ctr"/>
        <c:lblOffset val="100"/>
        <c:noMultiLvlLbl val="0"/>
      </c:catAx>
      <c:valAx>
        <c:axId val="104433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Shpenzime Buxhetore (mijë Lekë)</a:t>
                </a:r>
              </a:p>
            </c:rich>
          </c:tx>
          <c:layout>
            <c:manualLayout>
              <c:xMode val="edge"/>
              <c:yMode val="edge"/>
              <c:x val="2.4624270356040156E-2"/>
              <c:y val="0.263612705404562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33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MSHMS!$D$41</c:f>
              <c:strCache>
                <c:ptCount val="1"/>
                <c:pt idx="0">
                  <c:v>Planifikimi sipas Aktit të Fundit (mijë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61D-4439-8C67-82449C82D36C}"/>
              </c:ext>
            </c:extLst>
          </c:dPt>
          <c:dPt>
            <c:idx val="1"/>
            <c:invertIfNegative val="0"/>
            <c:bubble3D val="0"/>
            <c:spPr>
              <a:solidFill>
                <a:srgbClr val="9ED07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1D-4439-8C67-82449C82D36C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61D-4439-8C67-82449C82D36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1D-4439-8C67-82449C82D36C}"/>
              </c:ext>
            </c:extLst>
          </c:dPt>
          <c:cat>
            <c:strRef>
              <c:f>MSHMS!$C$42:$C$45</c:f>
              <c:strCache>
                <c:ptCount val="4"/>
                <c:pt idx="0">
                  <c:v>Programe Shëndetësi</c:v>
                </c:pt>
                <c:pt idx="1">
                  <c:v>Ministria e Shëndetësisë dhe Mbrojtjes Sociale</c:v>
                </c:pt>
                <c:pt idx="2">
                  <c:v>Total Institucione Buxhetore</c:v>
                </c:pt>
                <c:pt idx="3">
                  <c:v>Total Buxheti</c:v>
                </c:pt>
              </c:strCache>
            </c:strRef>
          </c:cat>
          <c:val>
            <c:numRef>
              <c:f>MSHMS!$D$42:$D$45</c:f>
              <c:numCache>
                <c:formatCode>#,##0</c:formatCode>
                <c:ptCount val="4"/>
                <c:pt idx="0">
                  <c:v>43362650</c:v>
                </c:pt>
                <c:pt idx="1">
                  <c:v>74492428</c:v>
                </c:pt>
                <c:pt idx="2">
                  <c:v>384613890</c:v>
                </c:pt>
                <c:pt idx="3">
                  <c:v>705607000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D-4439-8C67-82449C82D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111549007"/>
        <c:axId val="1111551087"/>
      </c:barChart>
      <c:lineChart>
        <c:grouping val="standard"/>
        <c:varyColors val="0"/>
        <c:ser>
          <c:idx val="1"/>
          <c:order val="1"/>
          <c:tx>
            <c:strRef>
              <c:f>MSHMS!$E$41</c:f>
              <c:strCache>
                <c:ptCount val="1"/>
                <c:pt idx="0">
                  <c:v>Pesha Programe Shëndetësi (në %)</c:v>
                </c:pt>
              </c:strCache>
            </c:strRef>
          </c:tx>
          <c:spPr>
            <a:ln w="41275" cap="rnd">
              <a:solidFill>
                <a:srgbClr val="FF3300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rgbClr val="FF33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MSHMS!$C$42:$C$45</c:f>
              <c:strCache>
                <c:ptCount val="4"/>
                <c:pt idx="0">
                  <c:v>Programe Shëndetësi</c:v>
                </c:pt>
                <c:pt idx="1">
                  <c:v>Ministria e Shëndetësisë dhe Mbrojtjes Sociale</c:v>
                </c:pt>
                <c:pt idx="2">
                  <c:v>Total Institucione Buxhetore</c:v>
                </c:pt>
                <c:pt idx="3">
                  <c:v>Total Buxheti</c:v>
                </c:pt>
              </c:strCache>
            </c:strRef>
          </c:cat>
          <c:val>
            <c:numRef>
              <c:f>MSHMS!$E$42:$E$45</c:f>
              <c:numCache>
                <c:formatCode>0.00%</c:formatCode>
                <c:ptCount val="4"/>
                <c:pt idx="1">
                  <c:v>0.58210815735526833</c:v>
                </c:pt>
                <c:pt idx="2">
                  <c:v>0.11274332812057308</c:v>
                </c:pt>
                <c:pt idx="3">
                  <c:v>6.1454393167868229E-2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D-4439-8C67-82449C82D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558127"/>
        <c:axId val="1107560623"/>
      </c:lineChart>
      <c:catAx>
        <c:axId val="111154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551087"/>
        <c:crosses val="autoZero"/>
        <c:auto val="1"/>
        <c:lblAlgn val="ctr"/>
        <c:lblOffset val="100"/>
        <c:noMultiLvlLbl val="0"/>
      </c:catAx>
      <c:valAx>
        <c:axId val="1111551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Vlerat (mijë Lekë)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549007"/>
        <c:crosses val="autoZero"/>
        <c:crossBetween val="between"/>
      </c:valAx>
      <c:valAx>
        <c:axId val="110756062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Pesha Programe Shëndetësi (në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558127"/>
        <c:crosses val="max"/>
        <c:crossBetween val="between"/>
      </c:valAx>
      <c:catAx>
        <c:axId val="11075581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7560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'Programe Shëndetësi'!$C$7</c:f>
              <c:strCache>
                <c:ptCount val="1"/>
                <c:pt idx="0">
                  <c:v>Shërbimet e Kujdesit Parësor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019-4EEF-A63D-BC0BD3AAE9D6}"/>
              </c:ext>
            </c:extLst>
          </c:dPt>
          <c:dPt>
            <c:idx val="1"/>
            <c:invertIfNegative val="0"/>
            <c:bubble3D val="0"/>
            <c:spPr>
              <a:solidFill>
                <a:srgbClr val="FF66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019-4EEF-A63D-BC0BD3AAE9D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D019-4EEF-A63D-BC0BD3AAE9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'Programe Shëndetësi'!$D$6:$F$6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'Programe Shëndetësi'!$D$7:$F$7</c:f>
              <c:numCache>
                <c:formatCode>#,##0</c:formatCode>
                <c:ptCount val="3"/>
                <c:pt idx="0">
                  <c:v>8365251</c:v>
                </c:pt>
                <c:pt idx="1">
                  <c:v>6571251</c:v>
                </c:pt>
                <c:pt idx="2">
                  <c:v>6546751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9-4EEF-A63D-BC0BD3AAE9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0"/>
        <c:shape val="box"/>
        <c:axId val="1111548591"/>
        <c:axId val="1111549839"/>
        <c:axId val="0"/>
      </c:bar3DChart>
      <c:catAx>
        <c:axId val="111154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549839"/>
        <c:crosses val="autoZero"/>
        <c:auto val="1"/>
        <c:lblAlgn val="ctr"/>
        <c:lblOffset val="100"/>
        <c:noMultiLvlLbl val="0"/>
      </c:catAx>
      <c:valAx>
        <c:axId val="111154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Shpenzime Buxhetore (mijë Lekë)</a:t>
                </a:r>
              </a:p>
            </c:rich>
          </c:tx>
          <c:layout>
            <c:manualLayout>
              <c:xMode val="edge"/>
              <c:yMode val="edge"/>
              <c:x val="2.8942198925382783E-2"/>
              <c:y val="0.197877135350404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548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'Programe Shëndetësi'!$C$8</c:f>
              <c:strCache>
                <c:ptCount val="1"/>
                <c:pt idx="0">
                  <c:v>Shërbimet e Kujdesit Dytësor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9EB-4E00-A702-09F6797DCEDF}"/>
              </c:ext>
            </c:extLst>
          </c:dPt>
          <c:dPt>
            <c:idx val="2"/>
            <c:invertIfNegative val="0"/>
            <c:bubble3D val="0"/>
            <c:spPr>
              <a:solidFill>
                <a:srgbClr val="9966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9EB-4E00-A702-09F6797DCE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'Programe Shëndetësi'!$D$6:$F$6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'Programe Shëndetësi'!$D$8:$F$8</c:f>
              <c:numCache>
                <c:formatCode>#,##0</c:formatCode>
                <c:ptCount val="3"/>
                <c:pt idx="0">
                  <c:v>34489871</c:v>
                </c:pt>
                <c:pt idx="1">
                  <c:v>33999871</c:v>
                </c:pt>
                <c:pt idx="2">
                  <c:v>33187771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B-4E00-A702-09F6797DC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957228783"/>
        <c:axId val="957229199"/>
        <c:axId val="0"/>
      </c:bar3DChart>
      <c:catAx>
        <c:axId val="957228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229199"/>
        <c:crosses val="autoZero"/>
        <c:auto val="1"/>
        <c:lblAlgn val="ctr"/>
        <c:lblOffset val="100"/>
        <c:noMultiLvlLbl val="0"/>
      </c:catAx>
      <c:valAx>
        <c:axId val="95722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Shpenzime Buxhetore (mijë Lekë)</a:t>
                </a:r>
              </a:p>
            </c:rich>
          </c:tx>
          <c:layout>
            <c:manualLayout>
              <c:xMode val="edge"/>
              <c:yMode val="edge"/>
              <c:x val="3.7801293946536946E-2"/>
              <c:y val="0.20446135216610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228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'Programe Shëndetësi'!$C$9</c:f>
              <c:strCache>
                <c:ptCount val="1"/>
                <c:pt idx="0">
                  <c:v>Shërbimet e Shëndetit Publik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FEF-43EE-8145-BC490B10B062}"/>
              </c:ext>
            </c:extLst>
          </c:dPt>
          <c:dPt>
            <c:idx val="1"/>
            <c:invertIfNegative val="0"/>
            <c:bubble3D val="0"/>
            <c:spPr>
              <a:solidFill>
                <a:srgbClr val="99CC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FEF-43EE-8145-BC490B10B062}"/>
              </c:ext>
            </c:extLst>
          </c:dPt>
          <c:dPt>
            <c:idx val="2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FEF-43EE-8145-BC490B10B0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'Programe Shëndetësi'!$D$6:$F$6</c:f>
              <c:strCache>
                <c:ptCount val="3"/>
                <c:pt idx="0">
                  <c:v>Plan Fillestar (Ligj Nr.84/2022)</c:v>
                </c:pt>
                <c:pt idx="1">
                  <c:v>Akt Normativ Nr. 5 datë 18.10.2023</c:v>
                </c:pt>
                <c:pt idx="2">
                  <c:v>Akt Normativ Nr. 6 datë 14.12.2023</c:v>
                </c:pt>
              </c:strCache>
            </c:strRef>
          </c:cat>
          <c:val>
            <c:numRef>
              <c:f>'Programe Shëndetësi'!$D$9:$F$9</c:f>
              <c:numCache>
                <c:formatCode>#,##0</c:formatCode>
                <c:ptCount val="3"/>
                <c:pt idx="0">
                  <c:v>4187828</c:v>
                </c:pt>
                <c:pt idx="1">
                  <c:v>3947828</c:v>
                </c:pt>
                <c:pt idx="2">
                  <c:v>3628128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F-43EE-8145-BC490B10B0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0"/>
        <c:shape val="box"/>
        <c:axId val="961291823"/>
        <c:axId val="961293903"/>
        <c:axId val="0"/>
      </c:bar3DChart>
      <c:catAx>
        <c:axId val="961291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93903"/>
        <c:crosses val="autoZero"/>
        <c:auto val="1"/>
        <c:lblAlgn val="ctr"/>
        <c:lblOffset val="100"/>
        <c:noMultiLvlLbl val="0"/>
      </c:catAx>
      <c:valAx>
        <c:axId val="96129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Shpenzime Buxhetore (mijë Lekë)</a:t>
                </a:r>
              </a:p>
            </c:rich>
          </c:tx>
          <c:layout>
            <c:manualLayout>
              <c:xMode val="edge"/>
              <c:yMode val="edge"/>
              <c:x val="4.3216208170291752E-2"/>
              <c:y val="0.1671841927273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291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'Programe Shëndetësi'!$G$6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A34-4E1D-9FA5-04206858D180}"/>
              </c:ext>
            </c:extLst>
          </c:dPt>
          <c:dPt>
            <c:idx val="1"/>
            <c:invertIfNegative val="0"/>
            <c:bubble3D val="0"/>
            <c:spPr>
              <a:solidFill>
                <a:srgbClr val="99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34-4E1D-9FA5-04206858D180}"/>
              </c:ext>
            </c:extLst>
          </c:dPt>
          <c:dPt>
            <c:idx val="2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34-4E1D-9FA5-04206858D180}"/>
              </c:ext>
            </c:extLst>
          </c:dPt>
          <c:dPt>
            <c:idx val="3"/>
            <c:invertIfNegative val="0"/>
            <c:bubble3D val="0"/>
            <c:spPr>
              <a:solidFill>
                <a:srgbClr val="99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34-4E1D-9FA5-04206858D1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'Programe Shëndetësi'!$C$7:$C$10</c:f>
              <c:strCache>
                <c:ptCount val="4"/>
                <c:pt idx="0">
                  <c:v>Shërbimet e Kujdesit Parësor</c:v>
                </c:pt>
                <c:pt idx="1">
                  <c:v>Shërbimet e Kujdesit Dytësor</c:v>
                </c:pt>
                <c:pt idx="2">
                  <c:v>Shërbimet e Shëndetit Publik</c:v>
                </c:pt>
                <c:pt idx="3">
                  <c:v>Programe Shëndetësi</c:v>
                </c:pt>
              </c:strCache>
            </c:strRef>
          </c:cat>
          <c:val>
            <c:numRef>
              <c:f>'Programe Shëndetësi'!$G$7:$G$10</c:f>
              <c:numCache>
                <c:formatCode>#,##0</c:formatCode>
                <c:ptCount val="4"/>
                <c:pt idx="0">
                  <c:v>-1818500</c:v>
                </c:pt>
                <c:pt idx="1">
                  <c:v>-1302100</c:v>
                </c:pt>
                <c:pt idx="2">
                  <c:v>-559700</c:v>
                </c:pt>
                <c:pt idx="3">
                  <c:v>-3680300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4-4E1D-9FA5-04206858D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261679"/>
        <c:axId val="834260015"/>
      </c:barChart>
      <c:lineChart>
        <c:grouping val="stacked"/>
        <c:varyColors val="0"/>
        <c:ser>
          <c:idx val="1"/>
          <c:order val="1"/>
          <c:tx>
            <c:strRef>
              <c:f>'Programe Shëndetësi'!$H$6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FF0066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rgbClr val="FF99CC"/>
              </a:solidFill>
              <a:ln w="25400">
                <a:solidFill>
                  <a:srgbClr val="FF006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'Programe Shëndetësi'!$C$7:$C$10</c:f>
              <c:strCache>
                <c:ptCount val="4"/>
                <c:pt idx="0">
                  <c:v>Shërbimet e Kujdesit Parësor</c:v>
                </c:pt>
                <c:pt idx="1">
                  <c:v>Shërbimet e Kujdesit Dytësor</c:v>
                </c:pt>
                <c:pt idx="2">
                  <c:v>Shërbimet e Shëndetit Publik</c:v>
                </c:pt>
                <c:pt idx="3">
                  <c:v>Programe Shëndetësi</c:v>
                </c:pt>
              </c:strCache>
            </c:strRef>
          </c:cat>
          <c:val>
            <c:numRef>
              <c:f>'Programe Shëndetësi'!$H$7:$H$10</c:f>
              <c:numCache>
                <c:formatCode>0.00%</c:formatCode>
                <c:ptCount val="4"/>
                <c:pt idx="0">
                  <c:v>-0.21738738024716772</c:v>
                </c:pt>
                <c:pt idx="1">
                  <c:v>-3.7753113080649096E-2</c:v>
                </c:pt>
                <c:pt idx="2">
                  <c:v>-0.13364923296754308</c:v>
                </c:pt>
                <c:pt idx="3">
                  <c:v>-7.823276388916936E-2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4-4E1D-9FA5-04206858D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56799"/>
        <c:axId val="1110045215"/>
      </c:lineChart>
      <c:catAx>
        <c:axId val="834261679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260015"/>
        <c:crosses val="autoZero"/>
        <c:auto val="1"/>
        <c:lblAlgn val="ctr"/>
        <c:lblOffset val="100"/>
        <c:noMultiLvlLbl val="0"/>
      </c:catAx>
      <c:valAx>
        <c:axId val="83426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Ndryshimi në Vlerë, Plan Fillestar vs Plan i Rishikuar (mijë Lekë)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261679"/>
        <c:crosses val="autoZero"/>
        <c:crossBetween val="between"/>
      </c:valAx>
      <c:valAx>
        <c:axId val="111004521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Ndryshimi në % Plan Fillestar vs Plan i Rishikuar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056799"/>
        <c:crosses val="max"/>
        <c:crossBetween val="between"/>
      </c:valAx>
      <c:catAx>
        <c:axId val="11170567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00452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16</xdr:row>
      <xdr:rowOff>93345</xdr:rowOff>
    </xdr:from>
    <xdr:to>
      <xdr:col>4</xdr:col>
      <xdr:colOff>333375</xdr:colOff>
      <xdr:row>34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61949</xdr:colOff>
      <xdr:row>16</xdr:row>
      <xdr:rowOff>93328</xdr:rowOff>
    </xdr:from>
    <xdr:to>
      <xdr:col>13</xdr:col>
      <xdr:colOff>354904</xdr:colOff>
      <xdr:row>34</xdr:row>
      <xdr:rowOff>156575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-1</xdr:colOff>
      <xdr:row>51</xdr:row>
      <xdr:rowOff>115865</xdr:rowOff>
    </xdr:from>
    <xdr:to>
      <xdr:col>4</xdr:col>
      <xdr:colOff>814192</xdr:colOff>
      <xdr:row>71</xdr:row>
      <xdr:rowOff>31314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16</xdr:row>
      <xdr:rowOff>61912</xdr:rowOff>
    </xdr:from>
    <xdr:to>
      <xdr:col>4</xdr:col>
      <xdr:colOff>95250</xdr:colOff>
      <xdr:row>34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1295399</xdr:colOff>
      <xdr:row>16</xdr:row>
      <xdr:rowOff>109537</xdr:rowOff>
    </xdr:from>
    <xdr:to>
      <xdr:col>12</xdr:col>
      <xdr:colOff>419099</xdr:colOff>
      <xdr:row>35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38</xdr:row>
      <xdr:rowOff>157163</xdr:rowOff>
    </xdr:from>
    <xdr:to>
      <xdr:col>4</xdr:col>
      <xdr:colOff>190500</xdr:colOff>
      <xdr:row>55</xdr:row>
      <xdr:rowOff>123826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18490</xdr:colOff>
      <xdr:row>39</xdr:row>
      <xdr:rowOff>32777</xdr:rowOff>
    </xdr:from>
    <xdr:to>
      <xdr:col>13</xdr:col>
      <xdr:colOff>470647</xdr:colOff>
      <xdr:row>58</xdr:row>
      <xdr:rowOff>22412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"/>
  <sheetViews>
    <sheetView tabSelected="1" topLeftCell="A40" zoomScale="80" zoomScaleNormal="80" workbookViewId="0">
      <selection activeCell="J9" sqref="J9"/>
    </sheetView>
  </sheetViews>
  <sheetFormatPr defaultRowHeight="14.4"/>
  <cols>
    <col min="2" max="2" width="8.88671875" customWidth="1"/>
    <col min="3" max="3" width="48.88671875" customWidth="1"/>
    <col min="4" max="8" width="21.5546875" customWidth="1"/>
    <col min="9" max="9" width="19.109375" customWidth="1"/>
  </cols>
  <sheetData>
    <row r="2" spans="2:8">
      <c r="B2" s="50" t="s">
        <v>0</v>
      </c>
      <c r="C2" s="50"/>
      <c r="D2" s="50"/>
      <c r="E2" s="50"/>
      <c r="F2" s="50"/>
      <c r="G2" s="50"/>
      <c r="H2" s="50"/>
    </row>
    <row r="4" spans="2:8">
      <c r="B4" s="44" t="s">
        <v>29</v>
      </c>
    </row>
    <row r="5" spans="2:8">
      <c r="B5" s="44"/>
    </row>
    <row r="6" spans="2:8">
      <c r="B6" s="29" t="s">
        <v>17</v>
      </c>
    </row>
    <row r="7" spans="2:8" s="43" customFormat="1" ht="28.8">
      <c r="B7" s="38" t="s">
        <v>14</v>
      </c>
      <c r="C7" s="37" t="s">
        <v>6</v>
      </c>
      <c r="D7" s="15" t="s">
        <v>9</v>
      </c>
      <c r="E7" s="16" t="s">
        <v>8</v>
      </c>
      <c r="F7" s="17" t="s">
        <v>7</v>
      </c>
      <c r="G7" s="15" t="s">
        <v>12</v>
      </c>
      <c r="H7" s="16" t="s">
        <v>13</v>
      </c>
    </row>
    <row r="8" spans="2:8">
      <c r="B8" s="40">
        <v>1</v>
      </c>
      <c r="C8" s="18" t="s">
        <v>4</v>
      </c>
      <c r="D8" s="2">
        <v>47042950</v>
      </c>
      <c r="E8" s="10">
        <v>44518950</v>
      </c>
      <c r="F8" s="3">
        <v>43362650</v>
      </c>
      <c r="G8" s="36">
        <f>F8-D8</f>
        <v>-3680300</v>
      </c>
      <c r="H8" s="8">
        <f>G8/D8</f>
        <v>-7.823276388916936E-2</v>
      </c>
    </row>
    <row r="9" spans="2:8">
      <c r="B9" s="40">
        <v>2</v>
      </c>
      <c r="C9" s="18" t="s">
        <v>12</v>
      </c>
      <c r="D9" s="1"/>
      <c r="E9" s="11">
        <f>E8-D8</f>
        <v>-2524000</v>
      </c>
      <c r="F9" s="4">
        <f>F8-D8</f>
        <v>-3680300</v>
      </c>
      <c r="G9" s="42"/>
      <c r="H9" s="41"/>
    </row>
    <row r="10" spans="2:8">
      <c r="B10" s="40">
        <v>3</v>
      </c>
      <c r="C10" s="18" t="s">
        <v>13</v>
      </c>
      <c r="D10" s="1"/>
      <c r="E10" s="12">
        <f>E9/D8</f>
        <v>-5.3653097860572097E-2</v>
      </c>
      <c r="F10" s="5">
        <f>F9/D8</f>
        <v>-7.823276388916936E-2</v>
      </c>
      <c r="G10" s="42"/>
      <c r="H10" s="41"/>
    </row>
    <row r="11" spans="2:8">
      <c r="B11" s="39">
        <v>4</v>
      </c>
      <c r="C11" s="19" t="s">
        <v>5</v>
      </c>
      <c r="D11" s="6">
        <v>78045728</v>
      </c>
      <c r="E11" s="13">
        <v>75711728</v>
      </c>
      <c r="F11" s="7">
        <v>74492428</v>
      </c>
      <c r="G11" s="35">
        <f t="shared" ref="G11" si="0">F11-D11</f>
        <v>-3553300</v>
      </c>
      <c r="H11" s="9">
        <f t="shared" ref="H11" si="1">G11/D11</f>
        <v>-4.5528436867165872E-2</v>
      </c>
    </row>
    <row r="12" spans="2:8">
      <c r="D12" s="2"/>
      <c r="E12" s="2"/>
      <c r="F12" s="2"/>
    </row>
    <row r="13" spans="2:8">
      <c r="B13" s="44" t="s">
        <v>15</v>
      </c>
    </row>
    <row r="14" spans="2:8">
      <c r="B14" s="44" t="s">
        <v>16</v>
      </c>
    </row>
    <row r="16" spans="2:8">
      <c r="B16" s="44" t="s">
        <v>30</v>
      </c>
      <c r="G16" s="44" t="s">
        <v>31</v>
      </c>
    </row>
    <row r="18" spans="7:7">
      <c r="G18" s="1"/>
    </row>
    <row r="19" spans="7:7">
      <c r="G19" s="1"/>
    </row>
    <row r="20" spans="7:7">
      <c r="G20" s="1"/>
    </row>
    <row r="39" spans="2:5">
      <c r="B39" s="44" t="s">
        <v>18</v>
      </c>
    </row>
    <row r="41" spans="2:5" ht="28.8">
      <c r="B41" s="14" t="s">
        <v>14</v>
      </c>
      <c r="C41" s="22" t="s">
        <v>6</v>
      </c>
      <c r="D41" s="16" t="s">
        <v>22</v>
      </c>
      <c r="E41" s="23" t="s">
        <v>23</v>
      </c>
    </row>
    <row r="42" spans="2:5">
      <c r="B42" s="20">
        <v>1</v>
      </c>
      <c r="C42" s="46" t="s">
        <v>4</v>
      </c>
      <c r="D42" s="1">
        <v>43362650</v>
      </c>
      <c r="E42" s="26"/>
    </row>
    <row r="43" spans="2:5">
      <c r="B43" s="20">
        <v>2</v>
      </c>
      <c r="C43" s="18" t="s">
        <v>5</v>
      </c>
      <c r="D43" s="1">
        <v>74492428</v>
      </c>
      <c r="E43" s="25">
        <f>D42/D43</f>
        <v>0.58210815735526833</v>
      </c>
    </row>
    <row r="44" spans="2:5">
      <c r="B44" s="20">
        <v>3</v>
      </c>
      <c r="C44" s="18" t="s">
        <v>10</v>
      </c>
      <c r="D44" s="1">
        <v>384613890</v>
      </c>
      <c r="E44" s="25">
        <f>D42/D44</f>
        <v>0.11274332812057308</v>
      </c>
    </row>
    <row r="45" spans="2:5">
      <c r="B45" s="20">
        <v>4</v>
      </c>
      <c r="C45" s="18" t="s">
        <v>11</v>
      </c>
      <c r="D45" s="1">
        <v>705607000</v>
      </c>
      <c r="E45" s="25">
        <f>D42/D45</f>
        <v>6.1454393167868229E-2</v>
      </c>
    </row>
    <row r="46" spans="2:5">
      <c r="B46" s="21">
        <v>5</v>
      </c>
      <c r="C46" s="19" t="s">
        <v>21</v>
      </c>
      <c r="D46" s="28">
        <v>2176100000</v>
      </c>
      <c r="E46" s="27">
        <f>D42/D46</f>
        <v>1.9926772666697304E-2</v>
      </c>
    </row>
    <row r="48" spans="2:5">
      <c r="B48" s="44" t="s">
        <v>15</v>
      </c>
    </row>
    <row r="49" spans="2:2">
      <c r="B49" s="44" t="s">
        <v>16</v>
      </c>
    </row>
    <row r="51" spans="2:2">
      <c r="B51" s="44" t="s">
        <v>24</v>
      </c>
    </row>
  </sheetData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opLeftCell="A28" zoomScale="80" zoomScaleNormal="80" workbookViewId="0">
      <selection activeCell="K6" sqref="K6"/>
    </sheetView>
  </sheetViews>
  <sheetFormatPr defaultRowHeight="14.4"/>
  <cols>
    <col min="2" max="2" width="8.88671875" customWidth="1"/>
    <col min="3" max="3" width="48.88671875" customWidth="1"/>
    <col min="4" max="8" width="21.5546875" customWidth="1"/>
  </cols>
  <sheetData>
    <row r="2" spans="2:8">
      <c r="B2" s="50" t="s">
        <v>25</v>
      </c>
      <c r="C2" s="50"/>
      <c r="D2" s="50"/>
      <c r="E2" s="50"/>
      <c r="F2" s="50"/>
      <c r="G2" s="50"/>
      <c r="H2" s="50"/>
    </row>
    <row r="4" spans="2:8">
      <c r="B4" s="44" t="s">
        <v>26</v>
      </c>
    </row>
    <row r="6" spans="2:8" ht="28.8">
      <c r="B6" s="38" t="s">
        <v>14</v>
      </c>
      <c r="C6" s="37" t="s">
        <v>6</v>
      </c>
      <c r="D6" s="15" t="s">
        <v>9</v>
      </c>
      <c r="E6" s="16" t="s">
        <v>8</v>
      </c>
      <c r="F6" s="17" t="s">
        <v>7</v>
      </c>
      <c r="G6" s="15" t="s">
        <v>12</v>
      </c>
      <c r="H6" s="16" t="s">
        <v>13</v>
      </c>
    </row>
    <row r="7" spans="2:8">
      <c r="B7" s="32">
        <v>1</v>
      </c>
      <c r="C7" s="45" t="s">
        <v>1</v>
      </c>
      <c r="D7" s="47">
        <v>8365251</v>
      </c>
      <c r="E7" s="1">
        <v>6571251</v>
      </c>
      <c r="F7" s="47">
        <v>6546751</v>
      </c>
      <c r="G7" s="1">
        <f>F7-D7</f>
        <v>-1818500</v>
      </c>
      <c r="H7" s="49">
        <f>G7/D7</f>
        <v>-0.21738738024716772</v>
      </c>
    </row>
    <row r="8" spans="2:8">
      <c r="B8" s="33">
        <v>2</v>
      </c>
      <c r="C8" s="45" t="s">
        <v>2</v>
      </c>
      <c r="D8" s="11">
        <v>34489871</v>
      </c>
      <c r="E8" s="1">
        <v>33999871</v>
      </c>
      <c r="F8" s="11">
        <v>33187771</v>
      </c>
      <c r="G8" s="1">
        <f>F8-D8</f>
        <v>-1302100</v>
      </c>
      <c r="H8" s="48">
        <f t="shared" ref="H8:H11" si="0">G8/D8</f>
        <v>-3.7753113080649096E-2</v>
      </c>
    </row>
    <row r="9" spans="2:8">
      <c r="B9" s="33">
        <v>3</v>
      </c>
      <c r="C9" s="45" t="s">
        <v>3</v>
      </c>
      <c r="D9" s="11">
        <v>4187828</v>
      </c>
      <c r="E9" s="1">
        <v>3947828</v>
      </c>
      <c r="F9" s="11">
        <v>3628128</v>
      </c>
      <c r="G9" s="1">
        <f t="shared" ref="G9:G11" si="1">F9-D9</f>
        <v>-559700</v>
      </c>
      <c r="H9" s="48">
        <f t="shared" si="0"/>
        <v>-0.13364923296754308</v>
      </c>
    </row>
    <row r="10" spans="2:8">
      <c r="B10" s="33">
        <v>4</v>
      </c>
      <c r="C10" s="45" t="s">
        <v>4</v>
      </c>
      <c r="D10" s="11">
        <f>SUM(D7:D9)</f>
        <v>47042950</v>
      </c>
      <c r="E10" s="1">
        <f>SUM(E7:E9)</f>
        <v>44518950</v>
      </c>
      <c r="F10" s="11">
        <f>SUM(F7:F9)</f>
        <v>43362650</v>
      </c>
      <c r="G10" s="1">
        <f t="shared" si="1"/>
        <v>-3680300</v>
      </c>
      <c r="H10" s="48">
        <f t="shared" si="0"/>
        <v>-7.823276388916936E-2</v>
      </c>
    </row>
    <row r="11" spans="2:8">
      <c r="B11" s="34">
        <v>5</v>
      </c>
      <c r="C11" s="24" t="s">
        <v>5</v>
      </c>
      <c r="D11" s="31">
        <v>78045728</v>
      </c>
      <c r="E11" s="28">
        <v>75711728</v>
      </c>
      <c r="F11" s="31">
        <v>74492428</v>
      </c>
      <c r="G11" s="28">
        <f t="shared" si="1"/>
        <v>-3553300</v>
      </c>
      <c r="H11" s="30">
        <f t="shared" si="0"/>
        <v>-4.5528436867165872E-2</v>
      </c>
    </row>
    <row r="12" spans="2:8">
      <c r="D12" s="1"/>
      <c r="E12" s="1"/>
      <c r="F12" s="1"/>
    </row>
    <row r="13" spans="2:8">
      <c r="B13" s="44" t="s">
        <v>15</v>
      </c>
    </row>
    <row r="14" spans="2:8">
      <c r="B14" s="44" t="s">
        <v>16</v>
      </c>
    </row>
    <row r="15" spans="2:8">
      <c r="B15" s="44"/>
    </row>
    <row r="16" spans="2:8">
      <c r="B16" s="44" t="s">
        <v>27</v>
      </c>
      <c r="G16" s="44" t="s">
        <v>28</v>
      </c>
    </row>
    <row r="38" spans="2:7">
      <c r="B38" s="44" t="s">
        <v>19</v>
      </c>
      <c r="G38" s="44" t="s">
        <v>20</v>
      </c>
    </row>
  </sheetData>
  <mergeCells count="1">
    <mergeCell ref="B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MSHMS</vt:lpstr>
      <vt:lpstr>Programe Shëndetësi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2024-02-21T10:52:18Z</dcterms:created>
  <dcterms:modified xsi:type="dcterms:W3CDTF">2024-03-09T14:09:28Z</dcterms:modified>
</cp:coreProperties>
</file>